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0410" windowHeight="5280" activeTab="0"/>
  </bookViews>
  <sheets>
    <sheet name="12 мес.2011(общий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ap1">#REF!</definedName>
    <definedName name="debt1">#REF!</definedName>
    <definedName name="grace1">#REF!</definedName>
    <definedName name="Helper_ТЭС_Котельные">'[3]Справочники'!$A$2:$A$4,'[3]Справочники'!$A$16:$A$18</definedName>
    <definedName name="ineterest1">#REF!</definedName>
    <definedName name="P1_T1_Protect" hidden="1">'[1]перекрестка'!$J$42:$K$46,'[1]перекрестка'!$J$49,'[1]перекрестка'!$J$50:$K$54,'[1]перекрестка'!$J$55,'[1]перекрестка'!$J$56:$K$60,'[1]перекрестка'!$J$62:$K$66</definedName>
    <definedName name="P1_T16_Protect" hidden="1">'[1]16'!$G$10:$K$14,'[1]16'!$G$17:$K$17,'[1]16'!$G$20:$K$20,'[1]16'!$G$23:$K$23,'[1]16'!$G$26:$K$26,'[1]16'!$G$29:$K$29,'[1]16'!$G$33:$K$34,'[1]16'!$G$38:$K$40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'[1]18.2'!$F$12:$J$19,'[1]18.2'!$F$22:$J$25,'[1]18.2'!$B$28:$J$30,'[1]18.2'!$F$32:$J$32,'[1]18.2'!$B$34:$J$36,'[1]18.2'!$F$40:$J$45,'[1]18.2'!$F$52:$J$52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'[1]4'!$G$20:$J$20,'[1]4'!$G$22:$J$22,'[1]4'!$G$24:$J$28,'[1]4'!$L$11:$O$17,'[1]4'!$L$20:$O$20,'[1]4'!$L$22:$O$22,'[1]4'!$L$24:$O$28,'[1]4'!$Q$11:$T$17,'[1]4'!$Q$20:$T$20</definedName>
    <definedName name="P1_T6_Protect" hidden="1">'[1]6'!$D$46:$H$55,'[1]6'!$J$46:$N$55,'[1]6'!$D$57:$H$59,'[1]6'!$J$57:$N$59,'[1]6'!$B$10:$B$19,'[1]6'!$D$10:$H$19,'[1]6'!$J$10:$N$19,'[1]6'!$D$21:$H$23,'[1]6'!$J$21:$N$23</definedName>
    <definedName name="P10_T1_Protect" hidden="1">'[1]перекрестка'!$F$42:$H$46,'[1]перекрестка'!$F$49:$G$49,'[1]перекрестка'!$F$50:$H$54,'[1]перекрестка'!$F$55:$G$55,'[1]перекрестка'!$F$56:$H$60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'[1]перекрестка'!$F$62:$H$66,'[1]перекрестка'!$F$68:$H$72,'[1]перекрестка'!$F$74:$H$78,'[1]перекрестка'!$F$80:$H$84,'[1]перекрестка'!$F$89:$G$89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'[1]перекрестка'!$F$90:$H$94,'[1]перекрестка'!$F$95:$G$95,'[1]перекрестка'!$F$96:$H$100,'[1]перекрестка'!$F$102:$H$106,'[1]перекрестка'!$F$108:$H$112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'[1]перекрестка'!$F$114:$H$118,'[1]перекрестка'!$F$120:$H$124,'[1]перекрестка'!$F$127:$G$127,'[1]перекрестка'!$F$128:$H$132,'[1]перекрестка'!$F$133:$G$133</definedName>
    <definedName name="P14_T1_Protect" hidden="1">'[1]перекрестка'!$F$134:$H$138,'[1]перекрестка'!$F$140:$H$144,'[1]перекрестка'!$F$146:$H$150,'[1]перекрестка'!$F$152:$H$156,'[1]перекрестка'!$F$158:$H$162</definedName>
    <definedName name="P15_T1_Protect" hidden="1">'[1]перекрестка'!$J$158:$K$162,'[1]перекрестка'!$J$152:$K$156,'[1]перекрестка'!$J$146:$K$150,'[1]перекрестка'!$J$140:$K$144,'[1]перекрестка'!$J$11</definedName>
    <definedName name="P16_T1_Protect" hidden="1">'[1]перекрестка'!$J$12:$K$16,'[1]перекрестка'!$J$17,'[1]перекрестка'!$J$18:$K$22,'[1]перекрестка'!$J$24:$K$28,'[1]перекрестка'!$J$30:$K$34,'[1]перекрестка'!$F$23:$G$23</definedName>
    <definedName name="P17_T1_Protect" hidden="1">'[1]перекрестка'!$F$29:$G$29,'[1]перекрестка'!$F$61:$G$61,'[1]перекрестка'!$F$67:$G$67,'[1]перекрестка'!$F$101:$G$101,'[1]перекрестка'!$F$107:$G$107</definedName>
    <definedName name="P18_T1_Protect" hidden="1">'[1]перекрестка'!$F$139:$G$139,'[1]перекрестка'!$F$145:$G$145,'[1]перекрестка'!$J$36:$K$40,P1_T1_Protect,P2_T1_Protect,P3_T1_Protect,P4_T1_Protect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'[1]перекрестка'!$J$68:$K$72,'[1]перекрестка'!$J$74:$K$78,'[1]перекрестка'!$J$80:$K$84,'[1]перекрестка'!$J$89,'[1]перекрестка'!$J$90:$K$94,'[1]перекрестка'!$J$95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'[1]4'!$Q$22:$T$22,'[1]4'!$Q$24:$T$28,'[1]4'!$V$24:$Y$28,'[1]4'!$V$22:$Y$22,'[1]4'!$V$20:$Y$20,'[1]4'!$V$11:$Y$17,'[1]4'!$AA$11:$AD$17,'[1]4'!$AA$20:$AD$20,'[1]4'!$AA$22:$AD$22</definedName>
    <definedName name="P3_T1_Protect" hidden="1">'[1]перекрестка'!$J$96:$K$100,'[1]перекрестка'!$J$102:$K$106,'[1]перекрестка'!$J$108:$K$112,'[1]перекрестка'!$J$114:$K$118,'[1]перекрестка'!$J$120:$K$124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T1_Protect" hidden="1">'[1]перекрестка'!$J$127,'[1]перекрестка'!$J$128:$K$132,'[1]перекрестка'!$J$133,'[1]перекрестка'!$J$134:$K$138,'[1]перекрестка'!$N$11:$N$22,'[1]перекрестка'!$N$24:$N$28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T1_Protect" hidden="1">'[1]перекрестка'!$N$30:$N$34,'[1]перекрестка'!$N$36:$N$40,'[1]перекрестка'!$N$42:$N$46,'[1]перекрестка'!$N$49:$N$60,'[1]перекрестка'!$N$62:$N$66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T1_Protect" hidden="1">'[1]перекрестка'!$N$68:$N$72,'[1]перекрестка'!$N$74:$N$78,'[1]перекрестка'!$N$80:$N$84,'[1]перекрестка'!$N$89:$N$100,'[1]перекрестка'!$N$102:$N$106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T1_Protect" hidden="1">'[1]перекрестка'!$N$108:$N$112,'[1]перекрестка'!$N$114:$N$118,'[1]перекрестка'!$N$120:$N$124,'[1]перекрестка'!$N$127:$N$138,'[1]перекрестка'!$N$140:$N$144</definedName>
    <definedName name="P7_T28_Protection">'[3]28'!$G$11:$H$13,'[3]28'!$D$16:$E$18,'[3]28'!$G$16:$H$18,'[3]28'!$D$22:$E$24,'[3]28'!$G$22:$H$24,'[3]28'!$D$28:$E$30,'[3]28'!$G$28:$H$30,'[3]28'!$D$37:$E$39</definedName>
    <definedName name="P8_T1_Protect" hidden="1">'[1]перекрестка'!$N$146:$N$150,'[1]перекрестка'!$N$152:$N$156,'[1]перекрестка'!$N$158:$N$162,'[1]перекрестка'!$F$11:$G$11,'[1]перекрестка'!$F$12:$H$16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'[1]перекрестка'!$F$17:$G$17,'[1]перекрестка'!$F$18:$H$22,'[1]перекрестка'!$F$24:$H$28,'[1]перекрестка'!$F$30:$H$34,'[1]перекрестка'!$F$36:$H$40</definedName>
    <definedName name="P9_T28_Protection">'[3]28'!$G$89:$H$91,'[3]28'!$G$94:$H$96,'[3]28'!$D$94:$E$96,'[3]28'!$D$100:$E$102,'[3]28'!$G$100:$H$102,'[3]28'!$D$106:$E$108,'[3]28'!$G$106:$H$108,'[3]28'!$D$167:$E$169</definedName>
    <definedName name="Rep_cur">'[5]Расчет потоков без учета и.с.'!#REF!</definedName>
    <definedName name="repay1">#REF!</definedName>
    <definedName name="RGK">#REF!</definedName>
    <definedName name="Sheet2?prefix?">"H"</definedName>
    <definedName name="station">#REF!</definedName>
    <definedName name="T1_Protect">P15_T1_Protect,P16_T1_Protect,P17_T1_Protect,P18_T1_Protect,P19_T1_Protect</definedName>
    <definedName name="T11?Data">#N/A</definedName>
    <definedName name="T15_Protect">'[1]15'!$E$25:$I$29,'[1]15'!$E$31:$I$34,'[1]15'!$E$36:$I$38,'[1]15'!$E$42:$I$43,'[1]15'!$E$9:$I$17,'[1]15'!$B$36:$B$38,'[1]15'!$E$19:$I$21</definedName>
    <definedName name="T16_Protect">'[1]16'!$G$44:$K$44,'[1]16'!$G$7:$K$8,P1_T16_Protect</definedName>
    <definedName name="T17.1_Protect">'[1]17.1'!$D$14:$F$17,'[1]17.1'!$D$19:$F$22,'[1]17.1'!$I$9:$I$12,'[1]17.1'!$I$14:$I$17,'[1]17.1'!$I$19:$I$22,'[1]17.1'!$D$9:$F$12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">'[1]21.3'!$E$54:$I$57,'[1]21.3'!$E$10:$I$10,P1_T17_Protect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'[1]18.2'!#REF!,'[1]18.2'!#REF!</definedName>
    <definedName name="T18.2?ВРАС">'[1]18.2'!$B$34:$B$36,'[1]18.2'!$B$28:$B$30</definedName>
    <definedName name="T18.2_Protect">'[1]18.2'!$F$56:$J$57,'[1]18.2'!$F$60:$J$60,'[1]18.2'!$F$62:$J$65,'[1]18.2'!$F$6:$J$8,P1_T18.2_Protect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'[1]2.3'!$F$30:$G$34,'[1]2.3'!$H$24:$K$28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'[3]20'!$C$13:$M$13,'[3]20'!$C$15:$M$19,'[3]20'!$C$8:$M$11</definedName>
    <definedName name="T20_Protect">#REF!,#REF!</definedName>
    <definedName name="T20_Protection">'[3]20'!$E$8:$H$11,P1_T20_Protection</definedName>
    <definedName name="T21.2.1?Data">P1_T21.2.1?Data,P2_T21.2.1?Data</definedName>
    <definedName name="T21.2.2?Data">P1_T21.2.2?Data,P2_T21.2.2?Data</definedName>
    <definedName name="T21.3?item_ext?СБЫТ">'[1]21.3'!#REF!,'[1]21.3'!#REF!</definedName>
    <definedName name="T21.3?ВРАС">'[1]21.3'!$B$28:$B$30,'[1]21.3'!$B$48:$B$50</definedName>
    <definedName name="T21.3_Protect">'[1]21.3'!$E$19:$I$22,'[1]21.3'!$E$24:$I$25,'[1]21.3'!$B$28:$I$30,'[1]21.3'!$E$32:$I$32,'[1]21.3'!$E$35:$I$45,'[1]21.3'!$B$48:$I$50,'[1]21.3'!$E$13:$I$17</definedName>
    <definedName name="T21.4?Data">P1_T21.4?Data,P2_T21.4?Data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'[1]27'!$E$12:$E$13,'[1]27'!$K$4:$AH$4,'[1]27'!$AK$12:$AK$13</definedName>
    <definedName name="T27_Protection">'[3]27'!$P$34:$S$36,'[3]27'!$B$22:$B$24,P1_T27_Protection,P2_T27_Protection,P3_T27_Protection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4_Protect">'[1]4'!$AA$24:$AD$28,'[1]4'!$G$11:$J$17,P1_T4_Protect,P2_T4_Protect</definedName>
    <definedName name="T6_Protect">'[1]6'!$B$28:$B$37,'[1]6'!$D$28:$H$37,'[1]6'!$J$28:$N$37,'[1]6'!$D$39:$H$41,'[1]6'!$J$39:$N$41,'[1]6'!$B$46:$B$55,P1_T6_Protect</definedName>
    <definedName name="T7?Data">#N/A</definedName>
    <definedName name="term1">#REF!</definedName>
    <definedName name="TP2.1_Protect">'[1]P2.1'!$F$28:$G$37,'[1]P2.1'!$F$40:$G$43,'[1]P2.1'!$F$7:$G$26</definedName>
    <definedName name="use1">#REF!</definedName>
    <definedName name="в23ё">[0]!в23ё</definedName>
    <definedName name="вв">[0]!вв</definedName>
    <definedName name="ДиапазонЗащиты">#REF!,#REF!,#REF!,#REF!,[0]!P1_ДиапазонЗащиты,[0]!P2_ДиапазонЗащиты,[0]!P3_ДиапазонЗащиты,[0]!P4_ДиапазонЗащиты</definedName>
    <definedName name="_xlnm.Print_Titles" localSheetId="0">'12 мес.2011(общий)'!$10:$12</definedName>
    <definedName name="ЗП1">'[4]Лист13'!$A$2</definedName>
    <definedName name="ЗП2">'[4]Лист13'!$B$2</definedName>
    <definedName name="ЗП3">'[4]Лист13'!$C$2</definedName>
    <definedName name="ЗП4">'[4]Лист13'!$D$2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Периоды_18_2">'[1]18.2'!#REF!</definedName>
    <definedName name="прораа">P1_T28_Protection,P2_T28_Protection,P3_T28_Protection,P4_T28_Protection,P5_T28_Protection,P6_T28_Protection,P7_T28_Protection,P8_T28_Protection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удалить" hidden="1">'[1]перекрестка'!$F$139:$G$139,'[1]перекрестка'!$F$145:$G$145,'[1]перекрестка'!$J$36:$K$40,P1_T1_Protect,P2_T1_Protect,P3_T1_Protect,P4_T1_Protect</definedName>
    <definedName name="ц">[0]!ц</definedName>
    <definedName name="цу">[0]!цу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<sst xmlns="http://schemas.openxmlformats.org/spreadsheetml/2006/main" count="288" uniqueCount="107">
  <si>
    <t>L2</t>
  </si>
  <si>
    <t>Всего по Региону</t>
  </si>
  <si>
    <t>x</t>
  </si>
  <si>
    <t>L2.1</t>
  </si>
  <si>
    <t>L2.2</t>
  </si>
  <si>
    <t>L2.3</t>
  </si>
  <si>
    <t>L.4</t>
  </si>
  <si>
    <t>Название сетевой организации</t>
  </si>
  <si>
    <t>1.1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</si>
  <si>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1</t>
    </r>
  </si>
  <si>
    <t>1.2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</si>
  <si>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2</t>
    </r>
  </si>
  <si>
    <t>1.3</t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</si>
  <si>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3</t>
    </r>
  </si>
  <si>
    <r>
      <t>Добавить</t>
    </r>
    <r>
      <rPr>
        <b/>
        <u val="single"/>
        <vertAlign val="superscript"/>
        <sz val="11"/>
        <color indexed="12"/>
        <rFont val="Arial"/>
        <family val="2"/>
      </rPr>
      <t>4</t>
    </r>
  </si>
  <si>
    <t>шт</t>
  </si>
  <si>
    <t>ПИР по реконструкции ГПП-110/6 кВ ХБК-1, г.Чебоксары</t>
  </si>
  <si>
    <t>ПИР будущих лет, г.Мариинский Посад</t>
  </si>
  <si>
    <t>Приобретение оборудования не входящее в сметы строек г.Чебоксары</t>
  </si>
  <si>
    <t>1.1.</t>
  </si>
  <si>
    <t>1.2.</t>
  </si>
  <si>
    <t>Амортизация</t>
  </si>
  <si>
    <t>1.3.</t>
  </si>
  <si>
    <t>1.4.</t>
  </si>
  <si>
    <t>2.</t>
  </si>
  <si>
    <t>2.1.</t>
  </si>
  <si>
    <t>2.2.</t>
  </si>
  <si>
    <t>2.3.</t>
  </si>
  <si>
    <t>2.4.</t>
  </si>
  <si>
    <t>1.</t>
  </si>
  <si>
    <t>№ п/п</t>
  </si>
  <si>
    <t>Примечание</t>
  </si>
  <si>
    <t>План по вводу на период регулирования</t>
  </si>
  <si>
    <t>км</t>
  </si>
  <si>
    <t>2010, апрель</t>
  </si>
  <si>
    <t>ООО "Коммунальные технологии"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</si>
  <si>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</si>
  <si>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</si>
  <si>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</si>
  <si>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тыс. руб.</t>
  </si>
  <si>
    <t xml:space="preserve">Источники финансирования в отчетном периоде, тыс.рублей 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</si>
  <si>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</si>
  <si>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</si>
  <si>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</si>
  <si>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Ед.изм.(км.,МВА)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</si>
  <si>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</si>
  <si>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</si>
  <si>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</si>
  <si>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</si>
  <si>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Прибыль</t>
  </si>
  <si>
    <t>L1</t>
  </si>
  <si>
    <t>Период (год долгосрочного периода регулирования)</t>
  </si>
  <si>
    <t>L1.1</t>
  </si>
  <si>
    <t>Достройка, дооборудование, модернизация*</t>
  </si>
  <si>
    <t>L1.2</t>
  </si>
  <si>
    <t>Реконструкция**</t>
  </si>
  <si>
    <t>L1.3</t>
  </si>
  <si>
    <t>Техническое перевооружение***</t>
  </si>
  <si>
    <t>L1.4</t>
  </si>
  <si>
    <t>Новое строительство*****</t>
  </si>
  <si>
    <t>А.С.Вашурин</t>
  </si>
  <si>
    <t>КЛ-0,4 кВ от ТП-226 ул.Гузовского, 10А, г.Чебоксары</t>
  </si>
  <si>
    <t>2011, апрель</t>
  </si>
  <si>
    <t>2011, декабрь</t>
  </si>
  <si>
    <t>КЛ-0,4 кВ от ТП-266 ул.Гузовского, 40А, г.Чебоксары</t>
  </si>
  <si>
    <t>КЛ-0,4 кВ от ТП-280 ул.Хевешская, 7В, г.Чебоксары</t>
  </si>
  <si>
    <t>КЛ-0,4 кВ от РП-33 ул.Социалистическая 5Б, г.Чебоксары</t>
  </si>
  <si>
    <t>ВЛ-0,4 кВ с установкрй КТПН по ул.Пристанционная, г.Чебоксары</t>
  </si>
  <si>
    <t>0,698/0,4</t>
  </si>
  <si>
    <t>км/мВА</t>
  </si>
  <si>
    <t>ВЛ-0,4 кВ с установкрй КТПН в п.Альгешево (ТП-270) г.Чебоксары</t>
  </si>
  <si>
    <t>4,6/0,4</t>
  </si>
  <si>
    <t>ВЛ-0,4 кВ от ТП-10, г.Цивильск</t>
  </si>
  <si>
    <t>2,95/0,4</t>
  </si>
  <si>
    <t>РП-7, ул.П.Лумумбы 17, г.Чебоксары</t>
  </si>
  <si>
    <t>ТП-226 ул.Гузовского, 10А, г.Чебоксары</t>
  </si>
  <si>
    <t>ТП-266 ул.Гузовского, 40А, г.Чебоксары</t>
  </si>
  <si>
    <t>ТП-280 ул.Хевешская, 7В, г.Чебоксары</t>
  </si>
  <si>
    <t>ТП-304, пр.И.Яковлева, 8Г, г.Чебоксары</t>
  </si>
  <si>
    <t>ТП-31, ул.Николаева, г.Мариинский Посад</t>
  </si>
  <si>
    <t>ТП-34, ул.Николаева, г.Мариинский Посад</t>
  </si>
  <si>
    <t>мВА</t>
  </si>
  <si>
    <t>Приобретение здания ТП-10, г.Цивильск</t>
  </si>
  <si>
    <t>Приобретение оборудования для ТП-10, г.Цивильск</t>
  </si>
  <si>
    <t>Реконструкция производственной базы г.Цивильск</t>
  </si>
  <si>
    <t xml:space="preserve">Строительство РП-10 кВ, КЛ-10 кВ от проектируемой РП-10 кВ от ПС "Светлая" в НЮР 13 мкр </t>
  </si>
  <si>
    <t xml:space="preserve">Строительство РП-10 кВ, пл. Скворцова, на территории ОАО "Авиалинии Чувашии" </t>
  </si>
  <si>
    <t>2011, февраль</t>
  </si>
  <si>
    <t>План 2011 года, ВСЕГО, тыс. руб.</t>
  </si>
  <si>
    <t xml:space="preserve">Строительство РП-6кВ, КЛ-6кВ от ПС "Чапаевская" до нового РП по ул. Энтузиастов с кабельными линиями </t>
  </si>
  <si>
    <t xml:space="preserve">Строительство КЛ-10 кВ от ПС "Вурманкасинская" до нового РП в мкр.Альгешево </t>
  </si>
  <si>
    <t>1.4</t>
  </si>
  <si>
    <t xml:space="preserve">ПИР будущих лет, г.Чебоксары </t>
  </si>
  <si>
    <t>Электроснабжение семейных домов отдыха в пос. Октябрьский (мкр."Рублевка" - Заволжье)</t>
  </si>
  <si>
    <t>КЛ-0,4 кВ от ТП-520, ул.Крупская, 20б  г.Чебоксары</t>
  </si>
  <si>
    <t>Реконструкция ВЛ 10-0,4кВ, строительство КТПК-№1,№2,№3 по ул.Кирова, Молодежная, Фурманова, Сеспеля, Седова в г.Мариинский Посад</t>
  </si>
  <si>
    <t>Строительство КЛ-6кВ до ФОК, г.Чебоксары</t>
  </si>
  <si>
    <t>Строительство РП-6кВ, взамен существующей РП-33, КЛ по ул. Социалистическая г.Чебоксары</t>
  </si>
  <si>
    <t>Строительство КЛ-10 кВ от ПС 110/10 "ТЭЦ-1" до ул.Кузнечная, г.Чебоксары</t>
  </si>
  <si>
    <t>Утверждаю:</t>
  </si>
  <si>
    <t>"____" _________ 2012 год</t>
  </si>
  <si>
    <t>Опубликование на официальном сайте</t>
  </si>
  <si>
    <t>в информационно-телекоммуникационной сети</t>
  </si>
  <si>
    <t>интернет регулируемой организации</t>
  </si>
  <si>
    <t>и в официальных печатных изданиях</t>
  </si>
  <si>
    <t>Отчет о выполнении работ по плану реконструкции, техперевооружения и капитального строительства объектов электросетевогохозяйства за 2011 год</t>
  </si>
  <si>
    <t>Генеральный директор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</si>
</sst>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[Red]\(&quot;$&quot;#,##0\)"/>
    <numFmt numFmtId="168" formatCode="General_)"/>
    <numFmt numFmtId="169" formatCode="0.0"/>
    <numFmt numFmtId="170" formatCode="#,##0.0"/>
    <numFmt numFmtId="171" formatCode="#,##0.000"/>
    <numFmt numFmtId="172" formatCode="0.0%"/>
    <numFmt numFmtId="173" formatCode="[$€-2]\ ###,000_);[Red]\([$€-2]\ ###,000\)"/>
    <numFmt numFmtId="174" formatCode="0.000"/>
    <numFmt numFmtId="175" formatCode="0.00000"/>
    <numFmt numFmtId="176" formatCode="0.0000"/>
    <numFmt numFmtId="177" formatCode="_-* #,##0.00_р_._-;\-* #,##0.00_р_._-;_-* &quot;-&quot;_р_._-;_-@_-"/>
    <numFmt numFmtId="178" formatCode="#,##0.0000"/>
    <numFmt numFmtId="179" formatCode="_-* #,##0_р_._-;\-* #,##0_р_._-;_-* &quot;-&quot;??_р_._-;_-@_-"/>
    <numFmt numFmtId="180" formatCode="_-* #,##0.000_р_._-;\-* #,##0.000_р_._-;_-* &quot;-&quot;_р_._-;_-@_-"/>
    <numFmt numFmtId="181" formatCode="0.0000000"/>
    <numFmt numFmtId="182" formatCode="0.000000"/>
    <numFmt numFmtId="183" formatCode="_-* #,##0_$_-;\-* #,##0_$_-;_-* &quot;-&quot;_$_-;_-@_-"/>
    <numFmt numFmtId="184" formatCode="_-* #,##0.00_$_-;\-* #,##0.00_$_-;_-* &quot;-&quot;??_$_-;_-@_-"/>
    <numFmt numFmtId="185" formatCode="_-* #,##0.00&quot;$&quot;_-;\-* #,##0.00&quot;$&quot;_-;_-* &quot;-&quot;??&quot;$&quot;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-FC19]d\ mmmm\ yyyy\ &quot;г.&quot;"/>
    <numFmt numFmtId="202" formatCode="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-* #,##0.0_р_._-;\-* #,##0.0_р_._-;_-* &quot;-&quot;??_р_._-;_-@_-"/>
    <numFmt numFmtId="208" formatCode="_-* #,##0.0_р_._-;\-* #,##0.0_р_._-;_-* &quot;-&quot;?_р_._-;_-@_-"/>
    <numFmt numFmtId="209" formatCode="#,##0_ ;\-#,##0\ "/>
    <numFmt numFmtId="210" formatCode="0.00000%"/>
    <numFmt numFmtId="211" formatCode="_-* #,##0.000_р_._-;\-* #,##0.000_р_._-;_-* &quot;-&quot;??_р_._-;_-@_-"/>
    <numFmt numFmtId="212" formatCode="_(* #,##0_);_(* \(#,##0\);_(* &quot;-&quot;??_);_(@_)"/>
    <numFmt numFmtId="213" formatCode="#,##0.00_р_."/>
    <numFmt numFmtId="214" formatCode="#,##0.0_р_."/>
    <numFmt numFmtId="215" formatCode="0.0000000000"/>
    <numFmt numFmtId="216" formatCode="0.00000000000"/>
    <numFmt numFmtId="217" formatCode="0.000000000"/>
    <numFmt numFmtId="218" formatCode="0.00000000"/>
    <numFmt numFmtId="219" formatCode="0.000%"/>
    <numFmt numFmtId="220" formatCode="0.0000%"/>
    <numFmt numFmtId="221" formatCode="#,##0_р_."/>
    <numFmt numFmtId="222" formatCode="#,##0.0_ ;[Red]\-#,##0.0\ "/>
    <numFmt numFmtId="223" formatCode="#,##0.000&quot;р.&quot;"/>
    <numFmt numFmtId="224" formatCode="#,##0.00_ ;\-#,##0.00\ "/>
    <numFmt numFmtId="225" formatCode="#,##0.00_р_.;[Red]#,##0.00_р_."/>
  </numFmts>
  <fonts count="58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8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vertAlign val="superscript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8" fontId="0" fillId="0" borderId="1">
      <alignment/>
      <protection locked="0"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7" applyBorder="0">
      <alignment horizontal="center" vertical="center" wrapText="1"/>
      <protection/>
    </xf>
    <xf numFmtId="168" fontId="8" fillId="28" borderId="1">
      <alignment/>
      <protection/>
    </xf>
    <xf numFmtId="4" fontId="9" fillId="29" borderId="8" applyBorder="0">
      <alignment horizontal="right"/>
      <protection/>
    </xf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10" fillId="31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9" fillId="0" borderId="0" applyBorder="0">
      <alignment vertical="top"/>
      <protection/>
    </xf>
    <xf numFmtId="0" fontId="13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31" borderId="0" applyFont="0" applyBorder="0">
      <alignment horizontal="right"/>
      <protection/>
    </xf>
    <xf numFmtId="4" fontId="9" fillId="31" borderId="13" applyBorder="0">
      <alignment horizontal="right"/>
      <protection/>
    </xf>
    <xf numFmtId="4" fontId="9" fillId="35" borderId="14" applyBorder="0">
      <alignment horizontal="right"/>
      <protection/>
    </xf>
    <xf numFmtId="0" fontId="57" fillId="36" borderId="0" applyNumberFormat="0" applyBorder="0" applyAlignment="0" applyProtection="0"/>
  </cellStyleXfs>
  <cellXfs count="76">
    <xf numFmtId="0" fontId="0" fillId="0" borderId="0" xfId="0" applyAlignment="1">
      <alignment/>
    </xf>
    <xf numFmtId="0" fontId="16" fillId="0" borderId="0" xfId="71" applyFont="1" applyAlignment="1">
      <alignment wrapText="1"/>
      <protection/>
    </xf>
    <xf numFmtId="0" fontId="16" fillId="0" borderId="0" xfId="71" applyFont="1" applyAlignment="1">
      <alignment horizontal="left" wrapText="1"/>
      <protection/>
    </xf>
    <xf numFmtId="49" fontId="9" fillId="0" borderId="0" xfId="72">
      <alignment vertical="top"/>
      <protection/>
    </xf>
    <xf numFmtId="0" fontId="7" fillId="0" borderId="0" xfId="71" applyFont="1" applyAlignment="1">
      <alignment horizontal="centerContinuous"/>
      <protection/>
    </xf>
    <xf numFmtId="0" fontId="16" fillId="0" borderId="0" xfId="71" applyFont="1" applyAlignment="1">
      <alignment horizontal="centerContinuous" wrapText="1"/>
      <protection/>
    </xf>
    <xf numFmtId="0" fontId="18" fillId="0" borderId="0" xfId="71" applyFont="1" applyAlignment="1">
      <alignment/>
      <protection/>
    </xf>
    <xf numFmtId="0" fontId="19" fillId="0" borderId="8" xfId="71" applyFont="1" applyFill="1" applyBorder="1" applyAlignment="1">
      <alignment horizontal="center" vertical="center" wrapText="1"/>
      <protection/>
    </xf>
    <xf numFmtId="49" fontId="9" fillId="0" borderId="0" xfId="72" applyBorder="1">
      <alignment vertical="top"/>
      <protection/>
    </xf>
    <xf numFmtId="49" fontId="9" fillId="0" borderId="0" xfId="72" applyBorder="1" applyAlignment="1">
      <alignment vertical="top"/>
      <protection/>
    </xf>
    <xf numFmtId="0" fontId="7" fillId="31" borderId="8" xfId="71" applyNumberFormat="1" applyFont="1" applyFill="1" applyBorder="1" applyAlignment="1">
      <alignment vertical="center" wrapText="1"/>
      <protection/>
    </xf>
    <xf numFmtId="0" fontId="9" fillId="0" borderId="8" xfId="71" applyFont="1" applyFill="1" applyBorder="1" applyAlignment="1">
      <alignment horizontal="center" vertical="center" wrapText="1"/>
      <protection/>
    </xf>
    <xf numFmtId="2" fontId="9" fillId="31" borderId="8" xfId="71" applyNumberFormat="1" applyFont="1" applyFill="1" applyBorder="1" applyAlignment="1">
      <alignment horizontal="center" vertical="center" wrapText="1"/>
      <protection/>
    </xf>
    <xf numFmtId="0" fontId="0" fillId="0" borderId="0" xfId="70">
      <alignment/>
      <protection/>
    </xf>
    <xf numFmtId="49" fontId="7" fillId="29" borderId="8" xfId="71" applyNumberFormat="1" applyFont="1" applyFill="1" applyBorder="1" applyAlignment="1" applyProtection="1">
      <alignment vertical="center" wrapText="1"/>
      <protection locked="0"/>
    </xf>
    <xf numFmtId="0" fontId="9" fillId="29" borderId="8" xfId="71" applyFont="1" applyFill="1" applyBorder="1" applyAlignment="1" applyProtection="1">
      <alignment horizontal="center" vertical="center" wrapText="1"/>
      <protection locked="0"/>
    </xf>
    <xf numFmtId="2" fontId="9" fillId="29" borderId="8" xfId="71" applyNumberFormat="1" applyFont="1" applyFill="1" applyBorder="1" applyAlignment="1" applyProtection="1">
      <alignment horizontal="center" vertical="center" wrapText="1"/>
      <protection locked="0"/>
    </xf>
    <xf numFmtId="0" fontId="7" fillId="31" borderId="8" xfId="71" applyFont="1" applyFill="1" applyBorder="1" applyAlignment="1">
      <alignment horizontal="center" vertical="center" wrapText="1"/>
      <protection/>
    </xf>
    <xf numFmtId="0" fontId="20" fillId="0" borderId="8" xfId="71" applyFont="1" applyFill="1" applyBorder="1" applyAlignment="1">
      <alignment horizontal="center" vertical="center" wrapText="1"/>
      <protection/>
    </xf>
    <xf numFmtId="0" fontId="22" fillId="37" borderId="15" xfId="52" applyNumberFormat="1" applyFont="1" applyFill="1" applyBorder="1" applyAlignment="1" applyProtection="1">
      <alignment vertical="center" wrapText="1"/>
      <protection/>
    </xf>
    <xf numFmtId="49" fontId="9" fillId="0" borderId="0" xfId="72" applyAlignment="1">
      <alignment horizontal="center" vertical="top"/>
      <protection/>
    </xf>
    <xf numFmtId="49" fontId="9" fillId="0" borderId="0" xfId="72" applyFont="1">
      <alignment vertical="top"/>
      <protection/>
    </xf>
    <xf numFmtId="4" fontId="9" fillId="29" borderId="8" xfId="71" applyNumberFormat="1" applyFont="1" applyFill="1" applyBorder="1" applyAlignment="1" applyProtection="1">
      <alignment horizontal="center" vertical="center" wrapText="1"/>
      <protection locked="0"/>
    </xf>
    <xf numFmtId="2" fontId="7" fillId="31" borderId="8" xfId="71" applyNumberFormat="1" applyFont="1" applyFill="1" applyBorder="1" applyAlignment="1">
      <alignment horizontal="center" vertical="center" wrapText="1"/>
      <protection/>
    </xf>
    <xf numFmtId="4" fontId="7" fillId="31" borderId="8" xfId="7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9" fillId="0" borderId="0" xfId="72" applyAlignment="1">
      <alignment horizontal="left" vertical="top"/>
      <protection/>
    </xf>
    <xf numFmtId="0" fontId="9" fillId="0" borderId="0" xfId="71" applyNumberFormat="1" applyFont="1" applyFill="1" applyBorder="1" applyAlignment="1">
      <alignment horizontal="left" vertical="top" wrapText="1"/>
      <protection/>
    </xf>
    <xf numFmtId="49" fontId="9" fillId="0" borderId="0" xfId="72" applyBorder="1" applyAlignment="1">
      <alignment horizontal="left" vertical="top" wrapText="1"/>
      <protection/>
    </xf>
    <xf numFmtId="0" fontId="9" fillId="31" borderId="8" xfId="71" applyFont="1" applyFill="1" applyBorder="1" applyAlignment="1">
      <alignment horizontal="center" vertical="center" wrapText="1"/>
      <protection/>
    </xf>
    <xf numFmtId="49" fontId="9" fillId="29" borderId="8" xfId="71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2" applyFont="1">
      <alignment vertical="top"/>
      <protection/>
    </xf>
    <xf numFmtId="0" fontId="18" fillId="0" borderId="0" xfId="71" applyNumberFormat="1" applyFont="1" applyFill="1" applyBorder="1" applyAlignment="1">
      <alignment horizontal="left" vertical="top" wrapText="1"/>
      <protection/>
    </xf>
    <xf numFmtId="0" fontId="0" fillId="0" borderId="16" xfId="0" applyBorder="1" applyAlignment="1">
      <alignment/>
    </xf>
    <xf numFmtId="4" fontId="9" fillId="31" borderId="8" xfId="71" applyNumberFormat="1" applyFont="1" applyFill="1" applyBorder="1" applyAlignment="1" applyProtection="1">
      <alignment horizontal="center" vertical="center" wrapText="1"/>
      <protection/>
    </xf>
    <xf numFmtId="49" fontId="18" fillId="0" borderId="0" xfId="72" applyFont="1" applyAlignment="1">
      <alignment/>
      <protection/>
    </xf>
    <xf numFmtId="49" fontId="9" fillId="0" borderId="0" xfId="72" applyAlignment="1">
      <alignment/>
      <protection/>
    </xf>
    <xf numFmtId="0" fontId="0" fillId="0" borderId="0" xfId="0" applyAlignment="1">
      <alignment/>
    </xf>
    <xf numFmtId="0" fontId="9" fillId="0" borderId="0" xfId="71" applyNumberFormat="1" applyFont="1" applyFill="1" applyBorder="1" applyAlignment="1">
      <alignment horizontal="left" wrapText="1"/>
      <protection/>
    </xf>
    <xf numFmtId="0" fontId="18" fillId="0" borderId="0" xfId="71" applyNumberFormat="1" applyFont="1" applyFill="1" applyBorder="1" applyAlignment="1">
      <alignment horizontal="left" wrapText="1"/>
      <protection/>
    </xf>
    <xf numFmtId="0" fontId="0" fillId="0" borderId="16" xfId="0" applyBorder="1" applyAlignment="1">
      <alignment/>
    </xf>
    <xf numFmtId="49" fontId="9" fillId="0" borderId="16" xfId="72" applyBorder="1" applyAlignment="1">
      <alignment/>
      <protection/>
    </xf>
    <xf numFmtId="49" fontId="9" fillId="0" borderId="16" xfId="72" applyBorder="1" applyAlignment="1">
      <alignment horizontal="left" vertical="top" wrapText="1"/>
      <protection/>
    </xf>
    <xf numFmtId="49" fontId="9" fillId="0" borderId="16" xfId="72" applyBorder="1" applyAlignment="1">
      <alignment horizontal="left" vertical="top"/>
      <protection/>
    </xf>
    <xf numFmtId="49" fontId="9" fillId="0" borderId="0" xfId="72" applyBorder="1" applyAlignment="1">
      <alignment horizontal="left" vertical="top"/>
      <protection/>
    </xf>
    <xf numFmtId="0" fontId="22" fillId="37" borderId="17" xfId="52" applyNumberFormat="1" applyFont="1" applyFill="1" applyBorder="1" applyAlignment="1" applyProtection="1">
      <alignment vertical="center" wrapText="1"/>
      <protection/>
    </xf>
    <xf numFmtId="0" fontId="7" fillId="31" borderId="8" xfId="71" applyFont="1" applyFill="1" applyBorder="1" applyAlignment="1">
      <alignment horizontal="left" vertical="center" wrapText="1"/>
      <protection/>
    </xf>
    <xf numFmtId="4" fontId="7" fillId="31" borderId="8" xfId="71" applyNumberFormat="1" applyFont="1" applyFill="1" applyBorder="1" applyAlignment="1" applyProtection="1">
      <alignment horizontal="center" vertical="center" wrapText="1"/>
      <protection/>
    </xf>
    <xf numFmtId="2" fontId="7" fillId="31" borderId="8" xfId="71" applyNumberFormat="1" applyFont="1" applyFill="1" applyBorder="1" applyAlignment="1" applyProtection="1">
      <alignment horizontal="center" vertical="center" wrapText="1"/>
      <protection/>
    </xf>
    <xf numFmtId="0" fontId="19" fillId="0" borderId="8" xfId="71" applyFont="1" applyBorder="1" applyAlignment="1">
      <alignment horizontal="center" vertical="center" wrapText="1"/>
      <protection/>
    </xf>
    <xf numFmtId="0" fontId="19" fillId="0" borderId="8" xfId="71" applyFont="1" applyBorder="1" applyAlignment="1">
      <alignment vertical="center" wrapText="1"/>
      <protection/>
    </xf>
    <xf numFmtId="16" fontId="7" fillId="31" borderId="8" xfId="71" applyNumberFormat="1" applyFont="1" applyFill="1" applyBorder="1" applyAlignment="1">
      <alignment horizontal="center" vertical="center" wrapText="1"/>
      <protection/>
    </xf>
    <xf numFmtId="16" fontId="20" fillId="0" borderId="8" xfId="71" applyNumberFormat="1" applyFont="1" applyFill="1" applyBorder="1" applyAlignment="1">
      <alignment horizontal="center" vertical="center" wrapText="1"/>
      <protection/>
    </xf>
    <xf numFmtId="49" fontId="21" fillId="31" borderId="8" xfId="71" applyNumberFormat="1" applyFont="1" applyFill="1" applyBorder="1" applyAlignment="1" applyProtection="1">
      <alignment horizontal="centerContinuous" vertical="center" wrapText="1"/>
      <protection/>
    </xf>
    <xf numFmtId="0" fontId="20" fillId="31" borderId="8" xfId="71" applyFont="1" applyFill="1" applyBorder="1" applyAlignment="1" applyProtection="1">
      <alignment horizontal="centerContinuous" vertical="center" wrapText="1"/>
      <protection/>
    </xf>
    <xf numFmtId="0" fontId="9" fillId="31" borderId="8" xfId="71" applyFont="1" applyFill="1" applyBorder="1" applyAlignment="1" applyProtection="1">
      <alignment horizontal="centerContinuous" vertical="center" wrapText="1"/>
      <protection/>
    </xf>
    <xf numFmtId="49" fontId="7" fillId="31" borderId="8" xfId="71" applyNumberFormat="1" applyFont="1" applyFill="1" applyBorder="1" applyAlignment="1">
      <alignment horizontal="center" vertical="center" wrapText="1"/>
      <protection/>
    </xf>
    <xf numFmtId="0" fontId="9" fillId="38" borderId="8" xfId="71" applyFont="1" applyFill="1" applyBorder="1" applyAlignment="1" applyProtection="1">
      <alignment horizontal="center" vertical="center" wrapText="1"/>
      <protection/>
    </xf>
    <xf numFmtId="2" fontId="9" fillId="31" borderId="8" xfId="71" applyNumberFormat="1" applyFont="1" applyFill="1" applyBorder="1" applyAlignment="1" applyProtection="1">
      <alignment horizontal="center" vertical="center" wrapText="1"/>
      <protection/>
    </xf>
    <xf numFmtId="0" fontId="22" fillId="37" borderId="8" xfId="52" applyNumberFormat="1" applyFont="1" applyFill="1" applyBorder="1" applyAlignment="1" applyProtection="1">
      <alignment vertical="center" wrapText="1"/>
      <protection/>
    </xf>
    <xf numFmtId="44" fontId="7" fillId="29" borderId="8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49" fontId="18" fillId="0" borderId="0" xfId="72" applyFont="1" applyBorder="1" applyAlignment="1">
      <alignment/>
      <protection/>
    </xf>
    <xf numFmtId="0" fontId="19" fillId="0" borderId="8" xfId="71" applyFont="1" applyFill="1" applyBorder="1" applyAlignment="1">
      <alignment horizontal="center" vertical="center" wrapText="1"/>
      <protection/>
    </xf>
    <xf numFmtId="0" fontId="17" fillId="0" borderId="0" xfId="55" applyFont="1" applyBorder="1" applyAlignment="1" applyProtection="1">
      <alignment horizontal="center" vertical="center" wrapText="1"/>
      <protection locked="0"/>
    </xf>
    <xf numFmtId="0" fontId="22" fillId="37" borderId="8" xfId="52" applyNumberFormat="1" applyFont="1" applyFill="1" applyBorder="1" applyAlignment="1" applyProtection="1">
      <alignment horizontal="center" vertical="center" wrapText="1"/>
      <protection/>
    </xf>
    <xf numFmtId="0" fontId="18" fillId="0" borderId="0" xfId="71" applyNumberFormat="1" applyFont="1" applyFill="1" applyBorder="1" applyAlignment="1">
      <alignment horizontal="left" wrapText="1"/>
      <protection/>
    </xf>
    <xf numFmtId="49" fontId="21" fillId="38" borderId="8" xfId="71" applyNumberFormat="1" applyFont="1" applyFill="1" applyBorder="1" applyAlignment="1" applyProtection="1">
      <alignment horizontal="center" vertical="center" wrapText="1"/>
      <protection/>
    </xf>
    <xf numFmtId="0" fontId="22" fillId="37" borderId="18" xfId="52" applyNumberFormat="1" applyFont="1" applyFill="1" applyBorder="1" applyAlignment="1" applyProtection="1">
      <alignment horizontal="center" vertical="center" wrapText="1"/>
      <protection/>
    </xf>
    <xf numFmtId="0" fontId="22" fillId="37" borderId="1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71" applyFont="1" applyAlignment="1">
      <alignment horizontal="center"/>
      <protection/>
    </xf>
    <xf numFmtId="49" fontId="9" fillId="0" borderId="0" xfId="72" applyBorder="1" applyAlignment="1">
      <alignment/>
      <protection/>
    </xf>
    <xf numFmtId="0" fontId="0" fillId="0" borderId="0" xfId="0" applyBorder="1" applyAlignment="1">
      <alignment/>
    </xf>
    <xf numFmtId="49" fontId="18" fillId="0" borderId="0" xfId="72" applyFont="1" applyBorder="1" applyAlignment="1">
      <alignment horizontal="left"/>
      <protection/>
    </xf>
    <xf numFmtId="49" fontId="9" fillId="0" borderId="0" xfId="72" applyBorder="1" applyAlignment="1">
      <alignment horizontal="left"/>
      <protection/>
    </xf>
    <xf numFmtId="49" fontId="9" fillId="0" borderId="0" xfId="72" applyBorder="1" applyAlignment="1">
      <alignment horizontal="center" vertical="top"/>
      <protection/>
    </xf>
  </cellXfs>
  <cellStyles count="76">
    <cellStyle name="Normal" xfId="0"/>
    <cellStyle name="_отдано в РЭК сводный план ИП 2007 300606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laroux" xfId="34"/>
    <cellStyle name="Comma_laroux" xfId="35"/>
    <cellStyle name="Currency [0]" xfId="36"/>
    <cellStyle name="Currency_laroux" xfId="37"/>
    <cellStyle name="Normal_0,85 без вывода" xfId="38"/>
    <cellStyle name="Normal1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инвестиционная программа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й заголовок" xfId="65"/>
    <cellStyle name="Мой заголовок листа" xfId="66"/>
    <cellStyle name="Мои наименования показателей" xfId="67"/>
    <cellStyle name="Название" xfId="68"/>
    <cellStyle name="Нейтральный" xfId="69"/>
    <cellStyle name="Обычный_FORM3.1" xfId="70"/>
    <cellStyle name="Обычный_Инвестиции Сети Сбыты ЭСО" xfId="71"/>
    <cellStyle name="Обычный_инвестиционная программа_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Текстовый" xfId="81"/>
    <cellStyle name="Тысячи [0]_3Com" xfId="82"/>
    <cellStyle name="Тысячи_3Com" xfId="83"/>
    <cellStyle name="Comma" xfId="84"/>
    <cellStyle name="Comma [0]" xfId="85"/>
    <cellStyle name="Формула" xfId="86"/>
    <cellStyle name="ФормулаВБ" xfId="87"/>
    <cellStyle name="ФормулаНаКонтроль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-fs\home\Documents%20and%20Settings\tarif5\Local%20Settings\Temporary%20Internet%20Files\Content.IE5\4T6BS127\&#1048;&#1085;&#1074;&#1077;&#1089;&#1090;&#1087;&#1088;&#1086;&#1075;&#1088;&#1072;&#1084;&#1084;&#1099;\&#1092;&#1086;&#1088;&#1084;&#1072;&#1090;%20&#1045;&#1048;&#1040;&#1057;%20&#1085;&#1072;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p-fs\home\Documents%20and%20Settings\tarif5\Local%20Settings\Temporary%20Internet%20Files\Content.IE5\4T6BS127\&#1060;&#1057;&#1050;\&#1050;&#1086;&#1084;&#1087;&#1083;&#1077;&#1082;&#1090;%20&#1092;&#1086;&#1088;&#1084;%20&#1076;&#1083;&#1103;%20&#1072;&#1085;&#1072;&#1083;&#1080;&#1079;&#1072;%20&#1080;&#1085;&#1074;&#1077;&#1089;&#1090;&#1087;&#1088;&#1086;&#1077;&#1082;&#1090;&#1086;&#1074;%20&#1087;&#1086;%20&#1060;&#1057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lmatov\&#1048;&#1085;&#1074;&#1077;&#1089;&#1090;&#1087;&#1088;&#1086;&#1077;&#1082;&#1090;\27%20&#1086;&#1082;&#1090;&#1103;&#1073;&#1088;&#1103;%20-%20&#1095;&#1072;&#1089;%20X\ba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</sheetNames>
    <sheetDataSet>
      <sheetData sheetId="4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2220.93</v>
          </cell>
          <cell r="M12">
            <v>630.7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573.3</v>
          </cell>
          <cell r="Y13">
            <v>1054.1</v>
          </cell>
          <cell r="AC13">
            <v>582.3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</v>
          </cell>
          <cell r="N15">
            <v>25.6</v>
          </cell>
          <cell r="Q15">
            <v>21.7</v>
          </cell>
          <cell r="S15">
            <v>32.7</v>
          </cell>
          <cell r="X15">
            <v>32.7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9.2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9.2</v>
          </cell>
          <cell r="X16">
            <v>0.3</v>
          </cell>
          <cell r="AA16">
            <v>532.94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</v>
          </cell>
          <cell r="F23">
            <v>1</v>
          </cell>
          <cell r="G23">
            <v>118.2</v>
          </cell>
          <cell r="H23">
            <v>154.8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73318.84312818543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2095.43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2095.43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16.4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16.4</v>
          </cell>
          <cell r="K23">
            <v>16.4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8611.8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10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601457.0037652515</v>
          </cell>
          <cell r="I32">
            <v>874704.2769634607</v>
          </cell>
          <cell r="J32">
            <v>972591.6779888002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975606.0037652515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76075.93</v>
          </cell>
          <cell r="J64">
            <v>76075.93</v>
          </cell>
        </row>
        <row r="65">
          <cell r="F65">
            <v>18024</v>
          </cell>
          <cell r="G65">
            <v>18111.6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4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2622.899644921433</v>
          </cell>
          <cell r="G36">
            <v>2255.7479821382203</v>
          </cell>
          <cell r="H36">
            <v>1411.901164586956</v>
          </cell>
          <cell r="I36">
            <v>3155.51498693957</v>
          </cell>
        </row>
        <row r="37">
          <cell r="E37">
            <v>2357.3270084195833</v>
          </cell>
          <cell r="F37">
            <v>2863.591114140696</v>
          </cell>
          <cell r="G37">
            <v>2500.67060303621</v>
          </cell>
          <cell r="H37">
            <v>1997.180785464239</v>
          </cell>
          <cell r="I37">
            <v>4463.580070779107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6662.557702079202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1096.034488098741</v>
          </cell>
        </row>
        <row r="43">
          <cell r="F43" t="e">
            <v>#DIV/0!</v>
          </cell>
          <cell r="H43" t="e">
            <v>#DIV/0!</v>
          </cell>
          <cell r="I43">
            <v>2544.074458364951</v>
          </cell>
        </row>
        <row r="44">
          <cell r="F44" t="e">
            <v>#DIV/0!</v>
          </cell>
          <cell r="H44" t="e">
            <v>#DIV/0!</v>
          </cell>
          <cell r="I44">
            <v>1331.708453997801</v>
          </cell>
        </row>
        <row r="48">
          <cell r="B48" t="str">
            <v>Сбор на содержание милиции</v>
          </cell>
        </row>
        <row r="54">
          <cell r="E54">
            <v>6713.083634468826</v>
          </cell>
          <cell r="F54">
            <v>7290.483440558832</v>
          </cell>
          <cell r="G54">
            <v>7341.592247460987</v>
          </cell>
          <cell r="H54">
            <v>5052.328808781512</v>
          </cell>
          <cell r="I54">
            <v>37051.90448003621</v>
          </cell>
        </row>
        <row r="55">
          <cell r="E55">
            <v>7610.44316277434</v>
          </cell>
          <cell r="F55" t="e">
            <v>#DIV/0!</v>
          </cell>
          <cell r="G55">
            <v>8138.721194954523</v>
          </cell>
          <cell r="H55" t="e">
            <v>#DIV/0!</v>
          </cell>
          <cell r="I55">
            <v>37028.18687765959</v>
          </cell>
        </row>
        <row r="56">
          <cell r="E56">
            <v>40325.914229957016</v>
          </cell>
          <cell r="F56" t="e">
            <v>#DIV/0!</v>
          </cell>
          <cell r="G56">
            <v>42947.83993702297</v>
          </cell>
          <cell r="H56" t="e">
            <v>#DIV/0!</v>
          </cell>
          <cell r="I56">
            <v>96467.3092975842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65.71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 лист"/>
      <sheetName val="Объекты (показатели)"/>
      <sheetName val="Приложения (по каждому объекту)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2">
          <cell r="B32" t="str">
            <v>СЦТ - 2</v>
          </cell>
          <cell r="D32">
            <v>0</v>
          </cell>
          <cell r="F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L33">
            <v>0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90"/>
  <sheetViews>
    <sheetView tabSelected="1" view="pageBreakPreview" zoomScaleSheetLayoutView="100" zoomScalePageLayoutView="0" workbookViewId="0" topLeftCell="A1">
      <selection activeCell="G77" sqref="G77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27.875" style="0" customWidth="1"/>
    <col min="7" max="7" width="10.875" style="0" customWidth="1"/>
    <col min="9" max="9" width="13.375" style="0" hidden="1" customWidth="1"/>
    <col min="10" max="10" width="15.125" style="0" customWidth="1"/>
    <col min="11" max="11" width="17.25390625" style="0" customWidth="1"/>
    <col min="12" max="12" width="13.875" style="0" hidden="1" customWidth="1"/>
    <col min="13" max="13" width="13.625" style="0" hidden="1" customWidth="1"/>
    <col min="14" max="14" width="16.625" style="0" hidden="1" customWidth="1"/>
    <col min="15" max="15" width="10.125" style="0" hidden="1" customWidth="1"/>
    <col min="16" max="16" width="0" style="0" hidden="1" customWidth="1"/>
  </cols>
  <sheetData>
    <row r="1" spans="2:10" ht="12.75">
      <c r="B1" t="s">
        <v>101</v>
      </c>
      <c r="J1" t="s">
        <v>99</v>
      </c>
    </row>
    <row r="2" spans="2:10" ht="12.75">
      <c r="B2" t="s">
        <v>102</v>
      </c>
      <c r="J2" t="s">
        <v>106</v>
      </c>
    </row>
    <row r="3" spans="2:10" ht="12.75">
      <c r="B3" t="s">
        <v>103</v>
      </c>
      <c r="J3" t="s">
        <v>35</v>
      </c>
    </row>
    <row r="4" spans="2:11" ht="12.75">
      <c r="B4" t="s">
        <v>104</v>
      </c>
      <c r="J4" s="33"/>
      <c r="K4" t="s">
        <v>60</v>
      </c>
    </row>
    <row r="5" ht="12.75">
      <c r="J5" s="61" t="s">
        <v>100</v>
      </c>
    </row>
    <row r="6" ht="12" customHeight="1">
      <c r="J6" s="25"/>
    </row>
    <row r="7" spans="1:21" ht="41.25" customHeight="1">
      <c r="A7" s="64" t="s">
        <v>105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3"/>
      <c r="R7" s="3"/>
      <c r="S7" s="3"/>
      <c r="T7" s="3"/>
      <c r="U7" s="3"/>
    </row>
    <row r="8" spans="1:21" ht="16.5" customHeight="1">
      <c r="A8" s="4"/>
      <c r="B8" s="4"/>
      <c r="C8" s="70"/>
      <c r="D8" s="70"/>
      <c r="E8" s="70"/>
      <c r="F8" s="70"/>
      <c r="G8" s="70"/>
      <c r="H8" s="70"/>
      <c r="I8" s="70"/>
      <c r="J8" s="70"/>
      <c r="K8" s="70"/>
      <c r="L8" s="5"/>
      <c r="M8" s="5"/>
      <c r="N8" s="5"/>
      <c r="O8" s="5"/>
      <c r="P8" s="5"/>
      <c r="Q8" s="3"/>
      <c r="R8" s="3"/>
      <c r="S8" s="3"/>
      <c r="T8" s="3"/>
      <c r="U8" s="3"/>
    </row>
    <row r="9" spans="1:21" ht="12.75" customHeight="1">
      <c r="A9" s="6"/>
      <c r="B9" s="6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3"/>
      <c r="S9" s="3"/>
      <c r="T9" s="3"/>
      <c r="U9" s="3"/>
    </row>
    <row r="10" spans="1:21" ht="51" customHeight="1">
      <c r="A10" s="7" t="s">
        <v>30</v>
      </c>
      <c r="B10" s="7"/>
      <c r="C10" s="7" t="s">
        <v>36</v>
      </c>
      <c r="D10" s="63" t="s">
        <v>37</v>
      </c>
      <c r="E10" s="63"/>
      <c r="F10" s="63" t="s">
        <v>38</v>
      </c>
      <c r="G10" s="63"/>
      <c r="H10" s="63"/>
      <c r="I10" s="63" t="s">
        <v>39</v>
      </c>
      <c r="J10" s="63" t="s">
        <v>88</v>
      </c>
      <c r="K10" s="63" t="s">
        <v>40</v>
      </c>
      <c r="L10" s="63"/>
      <c r="M10" s="63"/>
      <c r="N10" s="63"/>
      <c r="O10" s="63"/>
      <c r="P10" s="63" t="s">
        <v>31</v>
      </c>
      <c r="Q10" s="8"/>
      <c r="R10" s="8"/>
      <c r="S10" s="3"/>
      <c r="T10" s="3"/>
      <c r="U10" s="3"/>
    </row>
    <row r="11" spans="1:21" ht="12.75" customHeight="1">
      <c r="A11" s="7"/>
      <c r="B11" s="7"/>
      <c r="C11" s="7"/>
      <c r="D11" s="63" t="s">
        <v>41</v>
      </c>
      <c r="E11" s="63" t="s">
        <v>42</v>
      </c>
      <c r="F11" s="63" t="s">
        <v>43</v>
      </c>
      <c r="G11" s="63" t="s">
        <v>32</v>
      </c>
      <c r="H11" s="63" t="s">
        <v>44</v>
      </c>
      <c r="I11" s="63"/>
      <c r="J11" s="63"/>
      <c r="K11" s="63" t="s">
        <v>45</v>
      </c>
      <c r="L11" s="63" t="s">
        <v>46</v>
      </c>
      <c r="M11" s="63"/>
      <c r="N11" s="63" t="s">
        <v>47</v>
      </c>
      <c r="O11" s="63" t="s">
        <v>48</v>
      </c>
      <c r="P11" s="63"/>
      <c r="Q11" s="9"/>
      <c r="R11" s="9"/>
      <c r="S11" s="3"/>
      <c r="T11" s="3"/>
      <c r="U11" s="3"/>
    </row>
    <row r="12" spans="1:21" ht="79.5" customHeight="1">
      <c r="A12" s="7"/>
      <c r="B12" s="7"/>
      <c r="C12" s="7"/>
      <c r="D12" s="63"/>
      <c r="E12" s="63"/>
      <c r="F12" s="63"/>
      <c r="G12" s="63"/>
      <c r="H12" s="63"/>
      <c r="I12" s="63"/>
      <c r="J12" s="63"/>
      <c r="K12" s="63"/>
      <c r="L12" s="7" t="s">
        <v>21</v>
      </c>
      <c r="M12" s="7" t="s">
        <v>49</v>
      </c>
      <c r="N12" s="63"/>
      <c r="O12" s="63"/>
      <c r="P12" s="63"/>
      <c r="Q12" s="9"/>
      <c r="R12" s="9"/>
      <c r="S12" s="3"/>
      <c r="T12" s="3"/>
      <c r="U12" s="3"/>
    </row>
    <row r="13" spans="1:21" ht="21" customHeight="1">
      <c r="A13" s="49"/>
      <c r="B13" s="49"/>
      <c r="C13" s="49"/>
      <c r="D13" s="50"/>
      <c r="E13" s="50"/>
      <c r="F13" s="50"/>
      <c r="G13" s="50"/>
      <c r="H13" s="50"/>
      <c r="I13" s="49"/>
      <c r="J13" s="49"/>
      <c r="K13" s="49"/>
      <c r="L13" s="49"/>
      <c r="M13" s="49"/>
      <c r="N13" s="49"/>
      <c r="O13" s="49"/>
      <c r="P13" s="49"/>
      <c r="Q13" s="3"/>
      <c r="R13" s="3"/>
      <c r="S13" s="3"/>
      <c r="T13" s="3"/>
      <c r="U13" s="3"/>
    </row>
    <row r="14" spans="1:21" ht="24.75" customHeight="1">
      <c r="A14" s="17" t="s">
        <v>29</v>
      </c>
      <c r="B14" s="18" t="s">
        <v>50</v>
      </c>
      <c r="C14" s="10" t="s">
        <v>51</v>
      </c>
      <c r="D14" s="11"/>
      <c r="E14" s="11"/>
      <c r="F14" s="11"/>
      <c r="G14" s="11"/>
      <c r="H14" s="11"/>
      <c r="I14" s="24">
        <f>SUM(I27,I38,I54)</f>
        <v>82601.65999999999</v>
      </c>
      <c r="J14" s="24">
        <f>SUM(J27,J38,J54)</f>
        <v>91586.22</v>
      </c>
      <c r="K14" s="24">
        <f>SUM(K27,K38,K54)</f>
        <v>135393.98377749152</v>
      </c>
      <c r="L14" s="24" t="e">
        <f>SUM(L15:L23)</f>
        <v>#REF!</v>
      </c>
      <c r="M14" s="24" t="e">
        <f>SUM(M15:M23)</f>
        <v>#REF!</v>
      </c>
      <c r="N14" s="24">
        <f>SUM(N15:N23)</f>
        <v>0</v>
      </c>
      <c r="O14" s="23">
        <v>0</v>
      </c>
      <c r="P14" s="23"/>
      <c r="Q14" s="21"/>
      <c r="R14" s="3"/>
      <c r="S14" s="3"/>
      <c r="T14" s="3"/>
      <c r="U14" s="3"/>
    </row>
    <row r="15" spans="1:21" ht="30" customHeight="1">
      <c r="A15" s="51" t="s">
        <v>19</v>
      </c>
      <c r="B15" s="52" t="s">
        <v>52</v>
      </c>
      <c r="C15" s="10" t="s">
        <v>53</v>
      </c>
      <c r="D15" s="11"/>
      <c r="E15" s="11"/>
      <c r="F15" s="11"/>
      <c r="G15" s="11"/>
      <c r="H15" s="11"/>
      <c r="I15" s="23">
        <v>0</v>
      </c>
      <c r="J15" s="23">
        <v>0</v>
      </c>
      <c r="K15" s="23">
        <v>0</v>
      </c>
      <c r="L15" s="24">
        <f>L25</f>
        <v>0</v>
      </c>
      <c r="M15" s="24">
        <f>M25</f>
        <v>0</v>
      </c>
      <c r="N15" s="23">
        <v>0</v>
      </c>
      <c r="O15" s="23">
        <v>0</v>
      </c>
      <c r="P15" s="23"/>
      <c r="Q15" s="3"/>
      <c r="R15" s="3"/>
      <c r="S15" s="3"/>
      <c r="T15" s="3"/>
      <c r="U15" s="3"/>
    </row>
    <row r="16" spans="1:21" ht="21" customHeight="1">
      <c r="A16" s="17" t="s">
        <v>20</v>
      </c>
      <c r="B16" s="18" t="s">
        <v>54</v>
      </c>
      <c r="C16" s="10" t="s">
        <v>55</v>
      </c>
      <c r="D16" s="11"/>
      <c r="E16" s="11"/>
      <c r="F16" s="11"/>
      <c r="G16" s="11"/>
      <c r="H16" s="11"/>
      <c r="I16" s="24">
        <f>I27</f>
        <v>35668.39</v>
      </c>
      <c r="J16" s="24">
        <f>J27</f>
        <v>35668.39</v>
      </c>
      <c r="K16" s="24">
        <f>K27</f>
        <v>30575.492507661016</v>
      </c>
      <c r="L16" s="24" t="e">
        <f>L27</f>
        <v>#REF!</v>
      </c>
      <c r="M16" s="24">
        <f>M27</f>
        <v>0</v>
      </c>
      <c r="N16" s="23">
        <v>0</v>
      </c>
      <c r="O16" s="23">
        <v>0</v>
      </c>
      <c r="P16" s="23"/>
      <c r="Q16" s="3"/>
      <c r="R16" s="3"/>
      <c r="S16" s="3"/>
      <c r="T16" s="3"/>
      <c r="U16" s="3"/>
    </row>
    <row r="17" spans="1:21" ht="22.5">
      <c r="A17" s="17" t="s">
        <v>22</v>
      </c>
      <c r="B17" s="18" t="s">
        <v>56</v>
      </c>
      <c r="C17" s="10" t="s">
        <v>57</v>
      </c>
      <c r="D17" s="11"/>
      <c r="E17" s="11"/>
      <c r="F17" s="11"/>
      <c r="G17" s="11"/>
      <c r="H17" s="11"/>
      <c r="I17" s="24">
        <f aca="true" t="shared" si="0" ref="I17:N17">I38</f>
        <v>23003.269999999993</v>
      </c>
      <c r="J17" s="24">
        <f t="shared" si="0"/>
        <v>31487.829999999998</v>
      </c>
      <c r="K17" s="24">
        <f>K38</f>
        <v>19717.790332542376</v>
      </c>
      <c r="L17" s="24" t="e">
        <f t="shared" si="0"/>
        <v>#REF!</v>
      </c>
      <c r="M17" s="24" t="e">
        <f t="shared" si="0"/>
        <v>#REF!</v>
      </c>
      <c r="N17" s="24">
        <f t="shared" si="0"/>
        <v>0</v>
      </c>
      <c r="O17" s="23">
        <v>0</v>
      </c>
      <c r="P17" s="23"/>
      <c r="Q17" s="3"/>
      <c r="R17" s="3"/>
      <c r="S17" s="3"/>
      <c r="T17" s="3"/>
      <c r="U17" s="3"/>
    </row>
    <row r="18" spans="1:21" ht="27" customHeight="1">
      <c r="A18" s="17" t="s">
        <v>23</v>
      </c>
      <c r="B18" s="18" t="s">
        <v>58</v>
      </c>
      <c r="C18" s="46" t="s">
        <v>59</v>
      </c>
      <c r="D18" s="11"/>
      <c r="E18" s="11"/>
      <c r="F18" s="11"/>
      <c r="G18" s="11"/>
      <c r="H18" s="11"/>
      <c r="I18" s="23">
        <f>I54</f>
        <v>23930</v>
      </c>
      <c r="J18" s="23">
        <f>J54</f>
        <v>24430</v>
      </c>
      <c r="K18" s="23">
        <f>K54</f>
        <v>85100.70093728813</v>
      </c>
      <c r="L18" s="23" t="e">
        <f>L54</f>
        <v>#REF!</v>
      </c>
      <c r="M18" s="23" t="e">
        <f>M54</f>
        <v>#REF!</v>
      </c>
      <c r="N18" s="23">
        <f>N54</f>
        <v>0</v>
      </c>
      <c r="O18" s="23">
        <v>0</v>
      </c>
      <c r="P18" s="23"/>
      <c r="Q18" s="3"/>
      <c r="R18" s="3"/>
      <c r="S18" s="3"/>
      <c r="T18" s="3"/>
      <c r="U18" s="3"/>
    </row>
    <row r="19" spans="1:21" ht="12.75">
      <c r="A19" s="17" t="s">
        <v>24</v>
      </c>
      <c r="B19" s="18" t="s">
        <v>0</v>
      </c>
      <c r="C19" s="10" t="s">
        <v>1</v>
      </c>
      <c r="D19" s="11"/>
      <c r="E19" s="11"/>
      <c r="F19" s="11"/>
      <c r="G19" s="11"/>
      <c r="H19" s="11"/>
      <c r="I19" s="12" t="s">
        <v>2</v>
      </c>
      <c r="J19" s="12"/>
      <c r="K19" s="24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23"/>
      <c r="Q19" s="3"/>
      <c r="R19" s="3"/>
      <c r="S19" s="3"/>
      <c r="T19" s="3"/>
      <c r="U19" s="3"/>
    </row>
    <row r="20" spans="1:21" ht="33.75" customHeight="1">
      <c r="A20" s="17" t="s">
        <v>25</v>
      </c>
      <c r="B20" s="18" t="s">
        <v>3</v>
      </c>
      <c r="C20" s="10" t="s">
        <v>53</v>
      </c>
      <c r="D20" s="11"/>
      <c r="E20" s="11"/>
      <c r="F20" s="11"/>
      <c r="G20" s="11"/>
      <c r="H20" s="11"/>
      <c r="I20" s="12" t="s">
        <v>2</v>
      </c>
      <c r="J20" s="12"/>
      <c r="K20" s="24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23"/>
      <c r="Q20" s="3"/>
      <c r="R20" s="3"/>
      <c r="S20" s="3"/>
      <c r="T20" s="3"/>
      <c r="U20" s="3"/>
    </row>
    <row r="21" spans="1:21" ht="12.75">
      <c r="A21" s="17" t="s">
        <v>26</v>
      </c>
      <c r="B21" s="18" t="s">
        <v>4</v>
      </c>
      <c r="C21" s="10" t="s">
        <v>55</v>
      </c>
      <c r="D21" s="11"/>
      <c r="E21" s="11"/>
      <c r="F21" s="11"/>
      <c r="G21" s="11"/>
      <c r="H21" s="11"/>
      <c r="I21" s="12" t="s">
        <v>2</v>
      </c>
      <c r="J21" s="12"/>
      <c r="K21" s="24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23"/>
      <c r="Q21" s="3"/>
      <c r="R21" s="3"/>
      <c r="S21" s="3"/>
      <c r="T21" s="3"/>
      <c r="U21" s="3"/>
    </row>
    <row r="22" spans="1:21" ht="22.5">
      <c r="A22" s="17" t="s">
        <v>27</v>
      </c>
      <c r="B22" s="18" t="s">
        <v>5</v>
      </c>
      <c r="C22" s="10" t="s">
        <v>57</v>
      </c>
      <c r="D22" s="11"/>
      <c r="E22" s="11"/>
      <c r="F22" s="11"/>
      <c r="G22" s="11"/>
      <c r="H22" s="11"/>
      <c r="I22" s="12" t="s">
        <v>2</v>
      </c>
      <c r="J22" s="12"/>
      <c r="K22" s="24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23"/>
      <c r="Q22" s="3"/>
      <c r="R22" s="3"/>
      <c r="S22" s="3"/>
      <c r="T22" s="3"/>
      <c r="U22" s="3"/>
    </row>
    <row r="23" spans="1:21" ht="12.75">
      <c r="A23" s="17" t="s">
        <v>28</v>
      </c>
      <c r="B23" s="18" t="s">
        <v>6</v>
      </c>
      <c r="C23" s="29" t="s">
        <v>59</v>
      </c>
      <c r="D23" s="11"/>
      <c r="E23" s="11"/>
      <c r="F23" s="11"/>
      <c r="G23" s="11"/>
      <c r="H23" s="11"/>
      <c r="I23" s="12" t="s">
        <v>2</v>
      </c>
      <c r="J23" s="12"/>
      <c r="K23" s="24" t="s">
        <v>2</v>
      </c>
      <c r="L23" s="12" t="s">
        <v>2</v>
      </c>
      <c r="M23" s="12" t="s">
        <v>2</v>
      </c>
      <c r="N23" s="12" t="s">
        <v>2</v>
      </c>
      <c r="O23" s="12" t="s">
        <v>2</v>
      </c>
      <c r="P23" s="23"/>
      <c r="Q23" s="3"/>
      <c r="R23" s="3"/>
      <c r="S23" s="3"/>
      <c r="T23" s="3"/>
      <c r="U23" s="3"/>
    </row>
    <row r="24" spans="1:21" ht="45" customHeight="1">
      <c r="A24" s="53" t="s">
        <v>7</v>
      </c>
      <c r="B24" s="54"/>
      <c r="C24" s="55"/>
      <c r="D24" s="67" t="s">
        <v>35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3"/>
      <c r="R24" s="13"/>
      <c r="S24" s="13"/>
      <c r="T24" s="13"/>
      <c r="U24" s="13"/>
    </row>
    <row r="25" spans="1:21" ht="24" customHeight="1">
      <c r="A25" s="56" t="s">
        <v>8</v>
      </c>
      <c r="B25" s="52" t="s">
        <v>52</v>
      </c>
      <c r="C25" s="10" t="s">
        <v>53</v>
      </c>
      <c r="D25" s="57"/>
      <c r="E25" s="57"/>
      <c r="F25" s="57"/>
      <c r="G25" s="57"/>
      <c r="H25" s="57"/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/>
      <c r="Q25" s="13"/>
      <c r="R25" s="13"/>
      <c r="S25" s="13"/>
      <c r="T25" s="13"/>
      <c r="U25" s="13"/>
    </row>
    <row r="26" spans="1:21" ht="15">
      <c r="A26" s="65" t="s">
        <v>9</v>
      </c>
      <c r="B26" s="65"/>
      <c r="C26" s="65"/>
      <c r="D26" s="65"/>
      <c r="E26" s="65"/>
      <c r="F26" s="65"/>
      <c r="G26" s="65"/>
      <c r="H26" s="65"/>
      <c r="I26" s="59"/>
      <c r="J26" s="59"/>
      <c r="K26" s="59"/>
      <c r="L26" s="59"/>
      <c r="M26" s="59"/>
      <c r="N26" s="59"/>
      <c r="O26" s="59"/>
      <c r="P26" s="59"/>
      <c r="Q26" s="13"/>
      <c r="R26" s="13"/>
      <c r="S26" s="13"/>
      <c r="T26" s="13"/>
      <c r="U26" s="13"/>
    </row>
    <row r="27" spans="1:21" ht="12.75">
      <c r="A27" s="56" t="s">
        <v>10</v>
      </c>
      <c r="B27" s="18" t="s">
        <v>54</v>
      </c>
      <c r="C27" s="10" t="s">
        <v>55</v>
      </c>
      <c r="D27" s="57"/>
      <c r="E27" s="57"/>
      <c r="F27" s="57"/>
      <c r="G27" s="57"/>
      <c r="H27" s="57"/>
      <c r="I27" s="47">
        <f>SUM(I28:I36)</f>
        <v>35668.39</v>
      </c>
      <c r="J27" s="47">
        <f>SUM(J28:J36)</f>
        <v>35668.39</v>
      </c>
      <c r="K27" s="47">
        <f>SUM(K28:K36)</f>
        <v>30575.492507661016</v>
      </c>
      <c r="L27" s="47" t="e">
        <f>SUM(L28:L36)</f>
        <v>#REF!</v>
      </c>
      <c r="M27" s="48">
        <f>SUM(M28:M36)</f>
        <v>0</v>
      </c>
      <c r="N27" s="48">
        <v>0</v>
      </c>
      <c r="O27" s="48">
        <v>0</v>
      </c>
      <c r="P27" s="48"/>
      <c r="Q27" s="13"/>
      <c r="R27" s="13"/>
      <c r="S27" s="13"/>
      <c r="T27" s="13"/>
      <c r="U27" s="13"/>
    </row>
    <row r="28" spans="1:21" ht="33.75">
      <c r="A28" s="56" t="s">
        <v>10</v>
      </c>
      <c r="B28" s="18" t="s">
        <v>54</v>
      </c>
      <c r="C28" s="14" t="s">
        <v>61</v>
      </c>
      <c r="D28" s="15" t="s">
        <v>62</v>
      </c>
      <c r="E28" s="15" t="s">
        <v>63</v>
      </c>
      <c r="F28" s="15">
        <v>0.55</v>
      </c>
      <c r="G28" s="15">
        <v>0.55</v>
      </c>
      <c r="H28" s="15" t="s">
        <v>33</v>
      </c>
      <c r="I28" s="22">
        <f aca="true" t="shared" si="1" ref="I28:I34">J28</f>
        <v>844.93</v>
      </c>
      <c r="J28" s="22">
        <v>844.93</v>
      </c>
      <c r="K28" s="34">
        <v>467.98118999999997</v>
      </c>
      <c r="L28" s="22" t="e">
        <f>#REF!</f>
        <v>#REF!</v>
      </c>
      <c r="M28" s="16">
        <v>0</v>
      </c>
      <c r="N28" s="16"/>
      <c r="O28" s="16"/>
      <c r="P28" s="30"/>
      <c r="Q28" s="13"/>
      <c r="R28" s="13"/>
      <c r="S28" s="13"/>
      <c r="T28" s="13"/>
      <c r="U28" s="13"/>
    </row>
    <row r="29" spans="1:21" ht="33.75">
      <c r="A29" s="56" t="s">
        <v>10</v>
      </c>
      <c r="B29" s="18" t="s">
        <v>54</v>
      </c>
      <c r="C29" s="14" t="s">
        <v>64</v>
      </c>
      <c r="D29" s="15" t="s">
        <v>62</v>
      </c>
      <c r="E29" s="15" t="s">
        <v>63</v>
      </c>
      <c r="F29" s="15">
        <v>1.288</v>
      </c>
      <c r="G29" s="15">
        <v>1.288</v>
      </c>
      <c r="H29" s="15" t="s">
        <v>33</v>
      </c>
      <c r="I29" s="22">
        <f t="shared" si="1"/>
        <v>1978.67</v>
      </c>
      <c r="J29" s="22">
        <v>1978.67</v>
      </c>
      <c r="K29" s="34">
        <v>1594.5795399999997</v>
      </c>
      <c r="L29" s="22" t="e">
        <f>#REF!</f>
        <v>#REF!</v>
      </c>
      <c r="M29" s="16">
        <v>0</v>
      </c>
      <c r="N29" s="16"/>
      <c r="O29" s="16"/>
      <c r="P29" s="30"/>
      <c r="Q29" s="13"/>
      <c r="R29" s="13"/>
      <c r="S29" s="13"/>
      <c r="T29" s="13"/>
      <c r="U29" s="13"/>
    </row>
    <row r="30" spans="1:21" ht="33.75">
      <c r="A30" s="56" t="s">
        <v>10</v>
      </c>
      <c r="B30" s="18" t="s">
        <v>54</v>
      </c>
      <c r="C30" s="14" t="s">
        <v>65</v>
      </c>
      <c r="D30" s="15" t="s">
        <v>62</v>
      </c>
      <c r="E30" s="15" t="s">
        <v>63</v>
      </c>
      <c r="F30" s="15">
        <v>1.62</v>
      </c>
      <c r="G30" s="15">
        <v>1.62</v>
      </c>
      <c r="H30" s="15" t="s">
        <v>33</v>
      </c>
      <c r="I30" s="22">
        <f t="shared" si="1"/>
        <v>2488.7</v>
      </c>
      <c r="J30" s="22">
        <v>2488.7</v>
      </c>
      <c r="K30" s="34">
        <v>2216.13146</v>
      </c>
      <c r="L30" s="22" t="e">
        <f>#REF!</f>
        <v>#REF!</v>
      </c>
      <c r="M30" s="16">
        <v>0</v>
      </c>
      <c r="N30" s="16"/>
      <c r="O30" s="16"/>
      <c r="P30" s="30"/>
      <c r="Q30" s="13"/>
      <c r="R30" s="13"/>
      <c r="S30" s="13"/>
      <c r="T30" s="13"/>
      <c r="U30" s="13"/>
    </row>
    <row r="31" spans="1:21" ht="33.75">
      <c r="A31" s="56" t="s">
        <v>10</v>
      </c>
      <c r="B31" s="18" t="s">
        <v>54</v>
      </c>
      <c r="C31" s="14" t="s">
        <v>66</v>
      </c>
      <c r="D31" s="15" t="s">
        <v>62</v>
      </c>
      <c r="E31" s="15" t="s">
        <v>63</v>
      </c>
      <c r="F31" s="15">
        <v>6.76</v>
      </c>
      <c r="G31" s="15">
        <v>6.76</v>
      </c>
      <c r="H31" s="15" t="s">
        <v>33</v>
      </c>
      <c r="I31" s="22">
        <f t="shared" si="1"/>
        <v>10384.92</v>
      </c>
      <c r="J31" s="22">
        <v>10384.92</v>
      </c>
      <c r="K31" s="34">
        <v>0</v>
      </c>
      <c r="L31" s="22" t="e">
        <f>#REF!</f>
        <v>#REF!</v>
      </c>
      <c r="M31" s="16">
        <v>0</v>
      </c>
      <c r="N31" s="16"/>
      <c r="O31" s="16"/>
      <c r="P31" s="30"/>
      <c r="Q31" s="13"/>
      <c r="R31" s="13"/>
      <c r="S31" s="13"/>
      <c r="T31" s="13"/>
      <c r="U31" s="13"/>
    </row>
    <row r="32" spans="1:21" ht="33.75">
      <c r="A32" s="56" t="s">
        <v>10</v>
      </c>
      <c r="B32" s="18" t="s">
        <v>54</v>
      </c>
      <c r="C32" s="14" t="s">
        <v>94</v>
      </c>
      <c r="D32" s="15" t="s">
        <v>34</v>
      </c>
      <c r="E32" s="15" t="s">
        <v>87</v>
      </c>
      <c r="F32" s="15">
        <v>1.77</v>
      </c>
      <c r="G32" s="15">
        <v>1.77</v>
      </c>
      <c r="H32" s="15" t="s">
        <v>33</v>
      </c>
      <c r="I32" s="22">
        <v>0</v>
      </c>
      <c r="J32" s="22">
        <v>0</v>
      </c>
      <c r="K32" s="34">
        <v>12.54874</v>
      </c>
      <c r="L32" s="22" t="e">
        <f>#REF!</f>
        <v>#REF!</v>
      </c>
      <c r="M32" s="16">
        <v>0</v>
      </c>
      <c r="N32" s="16"/>
      <c r="O32" s="16"/>
      <c r="P32" s="30"/>
      <c r="Q32" s="13"/>
      <c r="R32" s="13"/>
      <c r="S32" s="13"/>
      <c r="T32" s="13"/>
      <c r="U32" s="13"/>
    </row>
    <row r="33" spans="1:21" ht="22.5">
      <c r="A33" s="56" t="s">
        <v>10</v>
      </c>
      <c r="B33" s="18" t="s">
        <v>54</v>
      </c>
      <c r="C33" s="14" t="s">
        <v>72</v>
      </c>
      <c r="D33" s="15" t="s">
        <v>62</v>
      </c>
      <c r="E33" s="15" t="s">
        <v>63</v>
      </c>
      <c r="F33" s="15">
        <v>0.78</v>
      </c>
      <c r="G33" s="15">
        <v>0.78</v>
      </c>
      <c r="H33" s="15" t="s">
        <v>33</v>
      </c>
      <c r="I33" s="22">
        <f t="shared" si="1"/>
        <v>1379.25</v>
      </c>
      <c r="J33" s="22">
        <v>1379.25</v>
      </c>
      <c r="K33" s="34">
        <v>1633.8780384745762</v>
      </c>
      <c r="L33" s="22" t="e">
        <f>#REF!</f>
        <v>#REF!</v>
      </c>
      <c r="M33" s="16">
        <v>0</v>
      </c>
      <c r="N33" s="16"/>
      <c r="O33" s="16"/>
      <c r="P33" s="30"/>
      <c r="Q33" s="13"/>
      <c r="R33" s="13"/>
      <c r="S33" s="13"/>
      <c r="T33" s="13"/>
      <c r="U33" s="13"/>
    </row>
    <row r="34" spans="1:21" ht="33.75">
      <c r="A34" s="17" t="s">
        <v>20</v>
      </c>
      <c r="B34" s="18" t="s">
        <v>54</v>
      </c>
      <c r="C34" s="14" t="s">
        <v>67</v>
      </c>
      <c r="D34" s="15" t="s">
        <v>62</v>
      </c>
      <c r="E34" s="15" t="s">
        <v>63</v>
      </c>
      <c r="F34" s="15" t="s">
        <v>68</v>
      </c>
      <c r="G34" s="15" t="s">
        <v>68</v>
      </c>
      <c r="H34" s="15" t="s">
        <v>69</v>
      </c>
      <c r="I34" s="22">
        <f t="shared" si="1"/>
        <v>3365.69</v>
      </c>
      <c r="J34" s="22">
        <v>3365.69</v>
      </c>
      <c r="K34" s="34">
        <v>1765.31094</v>
      </c>
      <c r="L34" s="22" t="e">
        <f>#REF!</f>
        <v>#REF!</v>
      </c>
      <c r="M34" s="16">
        <v>0</v>
      </c>
      <c r="N34" s="16"/>
      <c r="O34" s="16"/>
      <c r="P34" s="30"/>
      <c r="Q34" s="13"/>
      <c r="R34" s="13"/>
      <c r="S34" s="13"/>
      <c r="T34" s="13"/>
      <c r="U34" s="13"/>
    </row>
    <row r="35" spans="1:21" ht="36.75" customHeight="1">
      <c r="A35" s="17" t="s">
        <v>20</v>
      </c>
      <c r="B35" s="18" t="s">
        <v>54</v>
      </c>
      <c r="C35" s="14" t="s">
        <v>70</v>
      </c>
      <c r="D35" s="15" t="s">
        <v>62</v>
      </c>
      <c r="E35" s="15" t="s">
        <v>63</v>
      </c>
      <c r="F35" s="15" t="s">
        <v>71</v>
      </c>
      <c r="G35" s="15" t="s">
        <v>71</v>
      </c>
      <c r="H35" s="15" t="s">
        <v>69</v>
      </c>
      <c r="I35" s="22">
        <v>10685.83</v>
      </c>
      <c r="J35" s="22">
        <v>10685.83</v>
      </c>
      <c r="K35" s="34">
        <v>9119.73259918644</v>
      </c>
      <c r="L35" s="22" t="e">
        <f>#REF!</f>
        <v>#REF!</v>
      </c>
      <c r="M35" s="16">
        <v>0</v>
      </c>
      <c r="N35" s="16"/>
      <c r="O35" s="16"/>
      <c r="P35" s="30"/>
      <c r="Q35" s="13"/>
      <c r="R35" s="13"/>
      <c r="S35" s="13"/>
      <c r="T35" s="13"/>
      <c r="U35" s="13"/>
    </row>
    <row r="36" spans="1:21" ht="67.5">
      <c r="A36" s="17" t="s">
        <v>20</v>
      </c>
      <c r="B36" s="18" t="s">
        <v>54</v>
      </c>
      <c r="C36" s="14" t="s">
        <v>95</v>
      </c>
      <c r="D36" s="15" t="s">
        <v>62</v>
      </c>
      <c r="E36" s="15" t="s">
        <v>63</v>
      </c>
      <c r="F36" s="15" t="s">
        <v>73</v>
      </c>
      <c r="G36" s="15" t="s">
        <v>73</v>
      </c>
      <c r="H36" s="15" t="s">
        <v>69</v>
      </c>
      <c r="I36" s="22">
        <v>4540.4</v>
      </c>
      <c r="J36" s="22">
        <v>4540.4</v>
      </c>
      <c r="K36" s="34">
        <v>13765.33</v>
      </c>
      <c r="L36" s="22" t="e">
        <f>#REF!</f>
        <v>#REF!</v>
      </c>
      <c r="M36" s="16">
        <v>0</v>
      </c>
      <c r="N36" s="16"/>
      <c r="O36" s="16"/>
      <c r="P36" s="30"/>
      <c r="Q36" s="13"/>
      <c r="R36" s="13"/>
      <c r="S36" s="13"/>
      <c r="T36" s="13"/>
      <c r="U36" s="13"/>
    </row>
    <row r="37" spans="1:21" ht="15">
      <c r="A37" s="65" t="s">
        <v>11</v>
      </c>
      <c r="B37" s="65"/>
      <c r="C37" s="65"/>
      <c r="D37" s="65"/>
      <c r="E37" s="65"/>
      <c r="F37" s="65"/>
      <c r="G37" s="65"/>
      <c r="H37" s="65"/>
      <c r="I37" s="59"/>
      <c r="J37" s="59"/>
      <c r="K37" s="59"/>
      <c r="L37" s="59"/>
      <c r="M37" s="59"/>
      <c r="N37" s="59"/>
      <c r="O37" s="59"/>
      <c r="P37" s="59"/>
      <c r="Q37" s="13"/>
      <c r="R37" s="13"/>
      <c r="S37" s="13"/>
      <c r="T37" s="13"/>
      <c r="U37" s="13"/>
    </row>
    <row r="38" spans="1:21" ht="22.5">
      <c r="A38" s="56" t="s">
        <v>12</v>
      </c>
      <c r="B38" s="18" t="s">
        <v>56</v>
      </c>
      <c r="C38" s="10" t="s">
        <v>57</v>
      </c>
      <c r="D38" s="57"/>
      <c r="E38" s="57"/>
      <c r="F38" s="57"/>
      <c r="G38" s="57"/>
      <c r="H38" s="57"/>
      <c r="I38" s="47">
        <f>SUM(I39:I52)</f>
        <v>23003.269999999993</v>
      </c>
      <c r="J38" s="47">
        <f>SUM(J39:J52)</f>
        <v>31487.829999999998</v>
      </c>
      <c r="K38" s="47">
        <f>SUM(K39:K46,K47:K52)</f>
        <v>19717.790332542376</v>
      </c>
      <c r="L38" s="47" t="e">
        <f>SUM(L39:L46,L47:L52)</f>
        <v>#REF!</v>
      </c>
      <c r="M38" s="47" t="e">
        <f>SUM(M39:M46,M47:M52)</f>
        <v>#REF!</v>
      </c>
      <c r="N38" s="48">
        <v>0</v>
      </c>
      <c r="O38" s="48">
        <v>0</v>
      </c>
      <c r="P38" s="48"/>
      <c r="Q38" s="13"/>
      <c r="R38" s="13"/>
      <c r="S38" s="13"/>
      <c r="T38" s="13"/>
      <c r="U38" s="13"/>
    </row>
    <row r="39" spans="1:21" ht="24.75" customHeight="1">
      <c r="A39" s="17" t="s">
        <v>22</v>
      </c>
      <c r="B39" s="18" t="s">
        <v>56</v>
      </c>
      <c r="C39" s="14" t="s">
        <v>74</v>
      </c>
      <c r="D39" s="15" t="s">
        <v>62</v>
      </c>
      <c r="E39" s="15" t="s">
        <v>63</v>
      </c>
      <c r="F39" s="15">
        <v>3.9</v>
      </c>
      <c r="G39" s="15">
        <v>3.9</v>
      </c>
      <c r="H39" s="15" t="s">
        <v>81</v>
      </c>
      <c r="I39" s="16">
        <v>20000</v>
      </c>
      <c r="J39" s="16">
        <v>10523</v>
      </c>
      <c r="K39" s="34">
        <v>6100.074949999999</v>
      </c>
      <c r="L39" s="22" t="e">
        <f>#REF!</f>
        <v>#REF!</v>
      </c>
      <c r="M39" s="16">
        <v>0</v>
      </c>
      <c r="N39" s="16"/>
      <c r="O39" s="16"/>
      <c r="P39" s="30"/>
      <c r="Q39" s="13"/>
      <c r="R39" s="13"/>
      <c r="S39" s="13"/>
      <c r="T39" s="13"/>
      <c r="U39" s="13"/>
    </row>
    <row r="40" spans="1:21" ht="26.25" customHeight="1">
      <c r="A40" s="17" t="s">
        <v>22</v>
      </c>
      <c r="B40" s="18" t="s">
        <v>56</v>
      </c>
      <c r="C40" s="14" t="s">
        <v>75</v>
      </c>
      <c r="D40" s="15" t="s">
        <v>62</v>
      </c>
      <c r="E40" s="15" t="s">
        <v>63</v>
      </c>
      <c r="F40" s="15">
        <v>1</v>
      </c>
      <c r="G40" s="15">
        <v>1</v>
      </c>
      <c r="H40" s="15" t="s">
        <v>15</v>
      </c>
      <c r="I40" s="22">
        <f aca="true" t="shared" si="2" ref="I40:I45">J40</f>
        <v>290.64</v>
      </c>
      <c r="J40" s="22">
        <v>290.64</v>
      </c>
      <c r="K40" s="34">
        <v>353.39155</v>
      </c>
      <c r="L40" s="22" t="e">
        <f>#REF!</f>
        <v>#REF!</v>
      </c>
      <c r="M40" s="16">
        <v>0</v>
      </c>
      <c r="N40" s="16"/>
      <c r="O40" s="16"/>
      <c r="P40" s="30"/>
      <c r="Q40" s="13"/>
      <c r="R40" s="13"/>
      <c r="S40" s="13"/>
      <c r="T40" s="13"/>
      <c r="U40" s="13"/>
    </row>
    <row r="41" spans="1:21" ht="22.5" customHeight="1">
      <c r="A41" s="17" t="s">
        <v>22</v>
      </c>
      <c r="B41" s="18" t="s">
        <v>56</v>
      </c>
      <c r="C41" s="14" t="s">
        <v>76</v>
      </c>
      <c r="D41" s="15" t="s">
        <v>62</v>
      </c>
      <c r="E41" s="15" t="s">
        <v>63</v>
      </c>
      <c r="F41" s="15">
        <v>1</v>
      </c>
      <c r="G41" s="15">
        <v>1</v>
      </c>
      <c r="H41" s="15" t="s">
        <v>15</v>
      </c>
      <c r="I41" s="22">
        <f t="shared" si="2"/>
        <v>348.76</v>
      </c>
      <c r="J41" s="22">
        <v>348.76</v>
      </c>
      <c r="K41" s="34">
        <v>413.66877999999997</v>
      </c>
      <c r="L41" s="22" t="e">
        <f>#REF!</f>
        <v>#REF!</v>
      </c>
      <c r="M41" s="16">
        <v>0</v>
      </c>
      <c r="N41" s="16"/>
      <c r="O41" s="16"/>
      <c r="P41" s="30"/>
      <c r="Q41" s="13"/>
      <c r="R41" s="13"/>
      <c r="S41" s="13"/>
      <c r="T41" s="13"/>
      <c r="U41" s="13"/>
    </row>
    <row r="42" spans="1:21" ht="24" customHeight="1">
      <c r="A42" s="17" t="s">
        <v>22</v>
      </c>
      <c r="B42" s="18" t="s">
        <v>56</v>
      </c>
      <c r="C42" s="14" t="s">
        <v>77</v>
      </c>
      <c r="D42" s="15" t="s">
        <v>62</v>
      </c>
      <c r="E42" s="15" t="s">
        <v>63</v>
      </c>
      <c r="F42" s="15">
        <v>1</v>
      </c>
      <c r="G42" s="15">
        <v>1</v>
      </c>
      <c r="H42" s="15" t="s">
        <v>15</v>
      </c>
      <c r="I42" s="22">
        <f t="shared" si="2"/>
        <v>348.76</v>
      </c>
      <c r="J42" s="22">
        <v>348.76</v>
      </c>
      <c r="K42" s="34">
        <v>459.62829000000005</v>
      </c>
      <c r="L42" s="22" t="e">
        <f>#REF!</f>
        <v>#REF!</v>
      </c>
      <c r="M42" s="16">
        <v>0</v>
      </c>
      <c r="N42" s="16"/>
      <c r="O42" s="16"/>
      <c r="P42" s="30"/>
      <c r="Q42" s="13"/>
      <c r="R42" s="13"/>
      <c r="S42" s="13"/>
      <c r="T42" s="13"/>
      <c r="U42" s="13"/>
    </row>
    <row r="43" spans="1:21" ht="21.75" customHeight="1">
      <c r="A43" s="17" t="s">
        <v>22</v>
      </c>
      <c r="B43" s="18" t="s">
        <v>56</v>
      </c>
      <c r="C43" s="14" t="s">
        <v>78</v>
      </c>
      <c r="D43" s="15" t="s">
        <v>62</v>
      </c>
      <c r="E43" s="15" t="s">
        <v>63</v>
      </c>
      <c r="F43" s="15">
        <v>1</v>
      </c>
      <c r="G43" s="15">
        <v>1</v>
      </c>
      <c r="H43" s="15" t="s">
        <v>15</v>
      </c>
      <c r="I43" s="22">
        <f t="shared" si="2"/>
        <v>1012.51</v>
      </c>
      <c r="J43" s="22">
        <v>1012.51</v>
      </c>
      <c r="K43" s="34">
        <v>1693.3712</v>
      </c>
      <c r="L43" s="22" t="e">
        <f>#REF!</f>
        <v>#REF!</v>
      </c>
      <c r="M43" s="16">
        <v>0</v>
      </c>
      <c r="N43" s="16"/>
      <c r="O43" s="16"/>
      <c r="P43" s="30"/>
      <c r="Q43" s="13"/>
      <c r="R43" s="13"/>
      <c r="S43" s="13"/>
      <c r="T43" s="13"/>
      <c r="U43" s="13"/>
    </row>
    <row r="44" spans="1:21" ht="23.25" customHeight="1">
      <c r="A44" s="17" t="s">
        <v>22</v>
      </c>
      <c r="B44" s="18" t="s">
        <v>56</v>
      </c>
      <c r="C44" s="14" t="s">
        <v>79</v>
      </c>
      <c r="D44" s="15" t="s">
        <v>62</v>
      </c>
      <c r="E44" s="15" t="s">
        <v>63</v>
      </c>
      <c r="F44" s="15">
        <v>1</v>
      </c>
      <c r="G44" s="15">
        <v>1</v>
      </c>
      <c r="H44" s="15" t="s">
        <v>15</v>
      </c>
      <c r="I44" s="22">
        <f t="shared" si="2"/>
        <v>597.5</v>
      </c>
      <c r="J44" s="22">
        <v>597.5</v>
      </c>
      <c r="K44" s="34">
        <v>704.81351</v>
      </c>
      <c r="L44" s="22" t="e">
        <f>#REF!</f>
        <v>#REF!</v>
      </c>
      <c r="M44" s="16">
        <v>0</v>
      </c>
      <c r="N44" s="16"/>
      <c r="O44" s="16"/>
      <c r="P44" s="30"/>
      <c r="Q44" s="13"/>
      <c r="R44" s="13"/>
      <c r="S44" s="13"/>
      <c r="T44" s="13"/>
      <c r="U44" s="13"/>
    </row>
    <row r="45" spans="1:21" ht="22.5" customHeight="1">
      <c r="A45" s="17" t="s">
        <v>22</v>
      </c>
      <c r="B45" s="18" t="s">
        <v>56</v>
      </c>
      <c r="C45" s="14" t="s">
        <v>80</v>
      </c>
      <c r="D45" s="15" t="s">
        <v>62</v>
      </c>
      <c r="E45" s="15" t="s">
        <v>63</v>
      </c>
      <c r="F45" s="15">
        <v>1</v>
      </c>
      <c r="G45" s="15">
        <v>1</v>
      </c>
      <c r="H45" s="15" t="s">
        <v>15</v>
      </c>
      <c r="I45" s="22">
        <f t="shared" si="2"/>
        <v>405.1</v>
      </c>
      <c r="J45" s="22">
        <v>405.1</v>
      </c>
      <c r="K45" s="34">
        <v>436.24991</v>
      </c>
      <c r="L45" s="22" t="e">
        <f>#REF!</f>
        <v>#REF!</v>
      </c>
      <c r="M45" s="16">
        <v>0</v>
      </c>
      <c r="N45" s="16"/>
      <c r="O45" s="16"/>
      <c r="P45" s="30"/>
      <c r="Q45" s="13"/>
      <c r="R45" s="13"/>
      <c r="S45" s="13"/>
      <c r="T45" s="13"/>
      <c r="U45" s="13"/>
    </row>
    <row r="46" spans="1:21" ht="27.75" customHeight="1">
      <c r="A46" s="17" t="s">
        <v>22</v>
      </c>
      <c r="B46" s="18" t="s">
        <v>56</v>
      </c>
      <c r="C46" s="14" t="s">
        <v>92</v>
      </c>
      <c r="D46" s="15" t="s">
        <v>62</v>
      </c>
      <c r="E46" s="15" t="s">
        <v>63</v>
      </c>
      <c r="F46" s="15"/>
      <c r="G46" s="15"/>
      <c r="H46" s="15"/>
      <c r="I46" s="22">
        <v>0</v>
      </c>
      <c r="J46" s="22">
        <v>5693.2</v>
      </c>
      <c r="K46" s="34">
        <v>5924.7488259322035</v>
      </c>
      <c r="L46" s="22" t="e">
        <f>#REF!</f>
        <v>#REF!</v>
      </c>
      <c r="M46" s="16">
        <v>0</v>
      </c>
      <c r="N46" s="16"/>
      <c r="O46" s="16"/>
      <c r="P46" s="30"/>
      <c r="Q46" s="13"/>
      <c r="R46" s="13"/>
      <c r="S46" s="13"/>
      <c r="T46" s="13"/>
      <c r="U46" s="13"/>
    </row>
    <row r="47" spans="1:21" ht="27.75" customHeight="1">
      <c r="A47" s="17" t="s">
        <v>22</v>
      </c>
      <c r="B47" s="18" t="s">
        <v>56</v>
      </c>
      <c r="C47" s="14" t="s">
        <v>16</v>
      </c>
      <c r="D47" s="15" t="s">
        <v>62</v>
      </c>
      <c r="E47" s="15" t="s">
        <v>63</v>
      </c>
      <c r="F47" s="15"/>
      <c r="G47" s="15"/>
      <c r="H47" s="15"/>
      <c r="I47" s="22">
        <v>0</v>
      </c>
      <c r="J47" s="22">
        <v>8383.06</v>
      </c>
      <c r="K47" s="34">
        <v>0</v>
      </c>
      <c r="L47" s="22">
        <v>0</v>
      </c>
      <c r="M47" s="16" t="e">
        <f>#REF!</f>
        <v>#REF!</v>
      </c>
      <c r="N47" s="16"/>
      <c r="O47" s="16"/>
      <c r="P47" s="30"/>
      <c r="Q47" s="13"/>
      <c r="R47" s="13"/>
      <c r="S47" s="13"/>
      <c r="T47" s="13"/>
      <c r="U47" s="13"/>
    </row>
    <row r="48" spans="1:21" ht="22.5">
      <c r="A48" s="17" t="s">
        <v>22</v>
      </c>
      <c r="B48" s="18" t="s">
        <v>56</v>
      </c>
      <c r="C48" s="14" t="s">
        <v>17</v>
      </c>
      <c r="D48" s="15" t="s">
        <v>62</v>
      </c>
      <c r="E48" s="15" t="s">
        <v>63</v>
      </c>
      <c r="F48" s="15"/>
      <c r="G48" s="15"/>
      <c r="H48" s="15"/>
      <c r="I48" s="22">
        <v>0</v>
      </c>
      <c r="J48" s="22">
        <v>957.6</v>
      </c>
      <c r="K48" s="34">
        <v>598.5877399999999</v>
      </c>
      <c r="L48" s="22" t="e">
        <f>#REF!</f>
        <v>#REF!</v>
      </c>
      <c r="M48" s="16">
        <v>0</v>
      </c>
      <c r="N48" s="16"/>
      <c r="O48" s="16"/>
      <c r="P48" s="30"/>
      <c r="Q48" s="13"/>
      <c r="R48" s="13"/>
      <c r="S48" s="13"/>
      <c r="T48" s="13"/>
      <c r="U48" s="13"/>
    </row>
    <row r="49" spans="1:21" ht="32.25" customHeight="1">
      <c r="A49" s="17" t="s">
        <v>22</v>
      </c>
      <c r="B49" s="18" t="s">
        <v>56</v>
      </c>
      <c r="C49" s="14" t="s">
        <v>18</v>
      </c>
      <c r="D49" s="15" t="s">
        <v>62</v>
      </c>
      <c r="E49" s="15" t="s">
        <v>63</v>
      </c>
      <c r="F49" s="15"/>
      <c r="G49" s="15"/>
      <c r="H49" s="15"/>
      <c r="I49" s="22">
        <v>0</v>
      </c>
      <c r="J49" s="22">
        <v>300</v>
      </c>
      <c r="K49" s="34">
        <v>118.29434999999998</v>
      </c>
      <c r="L49" s="22" t="e">
        <f>#REF!</f>
        <v>#REF!</v>
      </c>
      <c r="M49" s="16">
        <v>0</v>
      </c>
      <c r="N49" s="16"/>
      <c r="O49" s="16"/>
      <c r="P49" s="30"/>
      <c r="Q49" s="13"/>
      <c r="R49" s="13"/>
      <c r="S49" s="13"/>
      <c r="T49" s="13"/>
      <c r="U49" s="13"/>
    </row>
    <row r="50" spans="1:21" ht="25.5" customHeight="1">
      <c r="A50" s="17" t="s">
        <v>22</v>
      </c>
      <c r="B50" s="18" t="s">
        <v>56</v>
      </c>
      <c r="C50" s="14" t="s">
        <v>82</v>
      </c>
      <c r="D50" s="15" t="s">
        <v>62</v>
      </c>
      <c r="E50" s="15" t="s">
        <v>63</v>
      </c>
      <c r="F50" s="15"/>
      <c r="G50" s="15"/>
      <c r="H50" s="15"/>
      <c r="I50" s="22">
        <v>0</v>
      </c>
      <c r="J50" s="22">
        <v>500</v>
      </c>
      <c r="K50" s="34">
        <v>500</v>
      </c>
      <c r="L50" s="22" t="e">
        <f>#REF!</f>
        <v>#REF!</v>
      </c>
      <c r="M50" s="16">
        <v>0</v>
      </c>
      <c r="N50" s="16"/>
      <c r="O50" s="16"/>
      <c r="P50" s="30"/>
      <c r="Q50" s="13"/>
      <c r="R50" s="13"/>
      <c r="S50" s="13"/>
      <c r="T50" s="13"/>
      <c r="U50" s="13"/>
    </row>
    <row r="51" spans="1:21" ht="22.5" customHeight="1">
      <c r="A51" s="17" t="s">
        <v>22</v>
      </c>
      <c r="B51" s="18" t="s">
        <v>56</v>
      </c>
      <c r="C51" s="14" t="s">
        <v>83</v>
      </c>
      <c r="D51" s="15" t="s">
        <v>62</v>
      </c>
      <c r="E51" s="15" t="s">
        <v>63</v>
      </c>
      <c r="F51" s="15"/>
      <c r="G51" s="15"/>
      <c r="H51" s="15"/>
      <c r="I51" s="22">
        <v>0</v>
      </c>
      <c r="J51" s="22">
        <v>1627.7</v>
      </c>
      <c r="K51" s="34">
        <v>1425.47546</v>
      </c>
      <c r="L51" s="22" t="e">
        <f>#REF!</f>
        <v>#REF!</v>
      </c>
      <c r="M51" s="16">
        <v>0</v>
      </c>
      <c r="N51" s="16"/>
      <c r="O51" s="16"/>
      <c r="P51" s="30"/>
      <c r="Q51" s="13"/>
      <c r="R51" s="13"/>
      <c r="S51" s="13"/>
      <c r="T51" s="13"/>
      <c r="U51" s="13"/>
    </row>
    <row r="52" spans="1:21" ht="39" customHeight="1">
      <c r="A52" s="17" t="s">
        <v>22</v>
      </c>
      <c r="B52" s="18" t="s">
        <v>56</v>
      </c>
      <c r="C52" s="14" t="s">
        <v>84</v>
      </c>
      <c r="D52" s="15" t="s">
        <v>62</v>
      </c>
      <c r="E52" s="15" t="s">
        <v>63</v>
      </c>
      <c r="F52" s="15"/>
      <c r="G52" s="15"/>
      <c r="H52" s="15"/>
      <c r="I52" s="22">
        <v>0</v>
      </c>
      <c r="J52" s="22">
        <v>500</v>
      </c>
      <c r="K52" s="34">
        <v>989.4857666101695</v>
      </c>
      <c r="L52" s="22" t="e">
        <f>#REF!</f>
        <v>#REF!</v>
      </c>
      <c r="M52" s="16">
        <v>0</v>
      </c>
      <c r="N52" s="16"/>
      <c r="O52" s="16"/>
      <c r="P52" s="30"/>
      <c r="Q52" s="13"/>
      <c r="R52" s="13"/>
      <c r="S52" s="13"/>
      <c r="T52" s="13"/>
      <c r="U52" s="13"/>
    </row>
    <row r="53" spans="1:21" ht="15">
      <c r="A53" s="65" t="s">
        <v>13</v>
      </c>
      <c r="B53" s="65"/>
      <c r="C53" s="65"/>
      <c r="D53" s="65"/>
      <c r="E53" s="65"/>
      <c r="F53" s="65"/>
      <c r="G53" s="65"/>
      <c r="H53" s="65"/>
      <c r="I53" s="59"/>
      <c r="J53" s="59"/>
      <c r="K53" s="59"/>
      <c r="L53" s="59"/>
      <c r="M53" s="59"/>
      <c r="N53" s="59"/>
      <c r="O53" s="59"/>
      <c r="P53" s="59"/>
      <c r="Q53" s="13"/>
      <c r="R53" s="13"/>
      <c r="S53" s="13"/>
      <c r="T53" s="13"/>
      <c r="U53" s="13"/>
    </row>
    <row r="54" spans="1:21" ht="12.75">
      <c r="A54" s="56" t="s">
        <v>91</v>
      </c>
      <c r="B54" s="18" t="s">
        <v>58</v>
      </c>
      <c r="C54" s="17" t="s">
        <v>59</v>
      </c>
      <c r="D54" s="57"/>
      <c r="E54" s="57"/>
      <c r="F54" s="57"/>
      <c r="G54" s="57"/>
      <c r="H54" s="57"/>
      <c r="I54" s="47">
        <f>SUM(I55:I58,I60:I62)</f>
        <v>23930</v>
      </c>
      <c r="J54" s="47">
        <f>SUM(J55:J58,J60:J62)</f>
        <v>24430</v>
      </c>
      <c r="K54" s="47">
        <f>SUM(K55:K62)</f>
        <v>85100.70093728813</v>
      </c>
      <c r="L54" s="47" t="e">
        <f>SUM(L55:L62)</f>
        <v>#REF!</v>
      </c>
      <c r="M54" s="47" t="e">
        <f>SUM(M55:M62)</f>
        <v>#REF!</v>
      </c>
      <c r="N54" s="47">
        <f>SUM(N55:N62)</f>
        <v>0</v>
      </c>
      <c r="O54" s="47">
        <f>SUM(O55:O58)</f>
        <v>0</v>
      </c>
      <c r="P54" s="47"/>
      <c r="Q54" s="13"/>
      <c r="R54" s="13"/>
      <c r="S54" s="13"/>
      <c r="T54" s="13"/>
      <c r="U54" s="13"/>
    </row>
    <row r="55" spans="1:21" ht="47.25" customHeight="1">
      <c r="A55" s="56" t="s">
        <v>91</v>
      </c>
      <c r="B55" s="18" t="s">
        <v>58</v>
      </c>
      <c r="C55" s="14" t="s">
        <v>97</v>
      </c>
      <c r="D55" s="15" t="s">
        <v>62</v>
      </c>
      <c r="E55" s="15" t="s">
        <v>63</v>
      </c>
      <c r="F55" s="15">
        <v>3</v>
      </c>
      <c r="G55" s="15">
        <v>3</v>
      </c>
      <c r="H55" s="15" t="s">
        <v>81</v>
      </c>
      <c r="I55" s="22">
        <f>J55</f>
        <v>14430</v>
      </c>
      <c r="J55" s="22">
        <v>14430</v>
      </c>
      <c r="K55" s="34">
        <v>15283.250070000002</v>
      </c>
      <c r="L55" s="22" t="e">
        <f>#REF!</f>
        <v>#REF!</v>
      </c>
      <c r="M55" s="16">
        <v>0</v>
      </c>
      <c r="N55" s="16">
        <v>0</v>
      </c>
      <c r="O55" s="16"/>
      <c r="P55" s="30"/>
      <c r="Q55" s="13"/>
      <c r="R55" s="13"/>
      <c r="S55" s="13"/>
      <c r="T55" s="13"/>
      <c r="U55" s="13"/>
    </row>
    <row r="56" spans="1:21" ht="46.5" customHeight="1">
      <c r="A56" s="56" t="s">
        <v>91</v>
      </c>
      <c r="B56" s="18" t="s">
        <v>58</v>
      </c>
      <c r="C56" s="14" t="s">
        <v>90</v>
      </c>
      <c r="D56" s="15" t="s">
        <v>62</v>
      </c>
      <c r="E56" s="15" t="s">
        <v>63</v>
      </c>
      <c r="F56" s="15">
        <v>1</v>
      </c>
      <c r="G56" s="15">
        <v>1</v>
      </c>
      <c r="H56" s="15" t="s">
        <v>15</v>
      </c>
      <c r="I56" s="22">
        <f>J56</f>
        <v>0</v>
      </c>
      <c r="J56" s="22">
        <v>0</v>
      </c>
      <c r="K56" s="34">
        <v>9206.034885084746</v>
      </c>
      <c r="L56" s="22" t="e">
        <f>#REF!</f>
        <v>#REF!</v>
      </c>
      <c r="M56" s="16">
        <v>0</v>
      </c>
      <c r="N56" s="16">
        <v>0</v>
      </c>
      <c r="O56" s="16"/>
      <c r="P56" s="30"/>
      <c r="Q56" s="13"/>
      <c r="R56" s="13"/>
      <c r="S56" s="13"/>
      <c r="T56" s="13"/>
      <c r="U56" s="13"/>
    </row>
    <row r="57" spans="1:21" ht="56.25">
      <c r="A57" s="56" t="s">
        <v>91</v>
      </c>
      <c r="B57" s="18" t="s">
        <v>58</v>
      </c>
      <c r="C57" s="14" t="s">
        <v>93</v>
      </c>
      <c r="D57" s="15" t="s">
        <v>62</v>
      </c>
      <c r="E57" s="15" t="s">
        <v>63</v>
      </c>
      <c r="F57" s="15"/>
      <c r="G57" s="15"/>
      <c r="H57" s="15"/>
      <c r="I57" s="22">
        <f>J57</f>
        <v>500</v>
      </c>
      <c r="J57" s="22">
        <v>500</v>
      </c>
      <c r="K57" s="34">
        <v>1651.0300000000002</v>
      </c>
      <c r="L57" s="22">
        <v>895.34</v>
      </c>
      <c r="M57" s="16">
        <v>755.69</v>
      </c>
      <c r="N57" s="16">
        <v>0</v>
      </c>
      <c r="O57" s="16"/>
      <c r="P57" s="30"/>
      <c r="Q57" s="13"/>
      <c r="R57" s="13"/>
      <c r="S57" s="13"/>
      <c r="T57" s="13"/>
      <c r="U57" s="13"/>
    </row>
    <row r="58" spans="1:21" ht="22.5">
      <c r="A58" s="56" t="s">
        <v>91</v>
      </c>
      <c r="B58" s="18" t="s">
        <v>58</v>
      </c>
      <c r="C58" s="60" t="s">
        <v>96</v>
      </c>
      <c r="D58" s="15" t="s">
        <v>62</v>
      </c>
      <c r="E58" s="15" t="s">
        <v>63</v>
      </c>
      <c r="F58" s="15"/>
      <c r="G58" s="15"/>
      <c r="H58" s="15"/>
      <c r="I58" s="22">
        <v>0</v>
      </c>
      <c r="J58" s="22">
        <v>0</v>
      </c>
      <c r="K58" s="34">
        <v>582.3582200000001</v>
      </c>
      <c r="L58" s="22" t="e">
        <f>#REF!</f>
        <v>#REF!</v>
      </c>
      <c r="M58" s="16">
        <v>0</v>
      </c>
      <c r="N58" s="16">
        <v>0</v>
      </c>
      <c r="O58" s="16"/>
      <c r="P58" s="30"/>
      <c r="Q58" s="13"/>
      <c r="R58" s="13"/>
      <c r="S58" s="13"/>
      <c r="T58" s="13"/>
      <c r="U58" s="13"/>
    </row>
    <row r="59" spans="1:21" ht="33.75">
      <c r="A59" s="56" t="s">
        <v>91</v>
      </c>
      <c r="B59" s="18" t="s">
        <v>58</v>
      </c>
      <c r="C59" s="14" t="s">
        <v>98</v>
      </c>
      <c r="D59" s="15" t="s">
        <v>62</v>
      </c>
      <c r="E59" s="15" t="s">
        <v>63</v>
      </c>
      <c r="F59" s="15"/>
      <c r="G59" s="15"/>
      <c r="H59" s="15"/>
      <c r="I59" s="22">
        <v>0</v>
      </c>
      <c r="J59" s="22">
        <v>0</v>
      </c>
      <c r="K59" s="34">
        <v>8148.71</v>
      </c>
      <c r="L59" s="22">
        <v>0</v>
      </c>
      <c r="M59" s="16" t="e">
        <f>#REF!</f>
        <v>#REF!</v>
      </c>
      <c r="N59" s="16">
        <v>0</v>
      </c>
      <c r="O59" s="16"/>
      <c r="P59" s="30"/>
      <c r="Q59" s="13"/>
      <c r="R59" s="13"/>
      <c r="S59" s="13"/>
      <c r="T59" s="13"/>
      <c r="U59" s="13"/>
    </row>
    <row r="60" spans="1:21" ht="56.25">
      <c r="A60" s="56" t="s">
        <v>91</v>
      </c>
      <c r="B60" s="18" t="s">
        <v>58</v>
      </c>
      <c r="C60" s="14" t="s">
        <v>89</v>
      </c>
      <c r="D60" s="15" t="s">
        <v>62</v>
      </c>
      <c r="E60" s="15" t="s">
        <v>63</v>
      </c>
      <c r="F60" s="15"/>
      <c r="G60" s="15"/>
      <c r="H60" s="15"/>
      <c r="I60" s="22">
        <v>6000</v>
      </c>
      <c r="J60" s="22">
        <v>6000</v>
      </c>
      <c r="K60" s="34">
        <v>34548.97677118644</v>
      </c>
      <c r="L60" s="22">
        <v>0</v>
      </c>
      <c r="M60" s="16" t="e">
        <f>#REF!</f>
        <v>#REF!</v>
      </c>
      <c r="N60" s="16">
        <v>0</v>
      </c>
      <c r="O60" s="16"/>
      <c r="P60" s="30"/>
      <c r="Q60" s="13"/>
      <c r="R60" s="13"/>
      <c r="S60" s="13"/>
      <c r="T60" s="13"/>
      <c r="U60" s="13"/>
    </row>
    <row r="61" spans="1:21" ht="45">
      <c r="A61" s="56" t="s">
        <v>91</v>
      </c>
      <c r="B61" s="18" t="s">
        <v>58</v>
      </c>
      <c r="C61" s="14" t="s">
        <v>85</v>
      </c>
      <c r="D61" s="15" t="s">
        <v>62</v>
      </c>
      <c r="E61" s="15" t="s">
        <v>63</v>
      </c>
      <c r="F61" s="15"/>
      <c r="G61" s="15"/>
      <c r="H61" s="15"/>
      <c r="I61" s="22">
        <f>J61</f>
        <v>3000</v>
      </c>
      <c r="J61" s="22">
        <v>3000</v>
      </c>
      <c r="K61" s="34">
        <v>12274.588211016948</v>
      </c>
      <c r="L61" s="22">
        <v>0</v>
      </c>
      <c r="M61" s="16" t="e">
        <f>#REF!</f>
        <v>#REF!</v>
      </c>
      <c r="N61" s="16">
        <v>0</v>
      </c>
      <c r="O61" s="16"/>
      <c r="P61" s="30"/>
      <c r="Q61" s="13"/>
      <c r="R61" s="13"/>
      <c r="S61" s="13"/>
      <c r="T61" s="13"/>
      <c r="U61" s="13"/>
    </row>
    <row r="62" spans="1:21" ht="33.75">
      <c r="A62" s="56" t="s">
        <v>91</v>
      </c>
      <c r="B62" s="18" t="s">
        <v>58</v>
      </c>
      <c r="C62" s="14" t="s">
        <v>86</v>
      </c>
      <c r="D62" s="15" t="s">
        <v>62</v>
      </c>
      <c r="E62" s="15" t="s">
        <v>63</v>
      </c>
      <c r="F62" s="15">
        <v>1</v>
      </c>
      <c r="G62" s="15">
        <v>1</v>
      </c>
      <c r="H62" s="15" t="s">
        <v>15</v>
      </c>
      <c r="I62" s="22">
        <v>0</v>
      </c>
      <c r="J62" s="22">
        <v>500</v>
      </c>
      <c r="K62" s="34">
        <v>3405.75278</v>
      </c>
      <c r="L62" s="22">
        <v>0</v>
      </c>
      <c r="M62" s="16" t="e">
        <f>#REF!</f>
        <v>#REF!</v>
      </c>
      <c r="N62" s="16">
        <v>0</v>
      </c>
      <c r="O62" s="16"/>
      <c r="P62" s="30"/>
      <c r="Q62" s="13"/>
      <c r="R62" s="13"/>
      <c r="S62" s="13"/>
      <c r="T62" s="13"/>
      <c r="U62" s="13"/>
    </row>
    <row r="63" spans="1:21" ht="15.75" thickBot="1">
      <c r="A63" s="68" t="s">
        <v>14</v>
      </c>
      <c r="B63" s="69"/>
      <c r="C63" s="69"/>
      <c r="D63" s="69"/>
      <c r="E63" s="69"/>
      <c r="F63" s="69"/>
      <c r="G63" s="69"/>
      <c r="H63" s="69"/>
      <c r="I63" s="19"/>
      <c r="J63" s="19"/>
      <c r="K63" s="19"/>
      <c r="L63" s="19"/>
      <c r="M63" s="19"/>
      <c r="N63" s="19"/>
      <c r="O63" s="19"/>
      <c r="P63" s="45"/>
      <c r="Q63" s="13"/>
      <c r="R63" s="13"/>
      <c r="S63" s="13"/>
      <c r="T63" s="13"/>
      <c r="U63" s="13"/>
    </row>
    <row r="64" spans="1:2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s="37" customFormat="1" ht="23.25" customHeight="1">
      <c r="A65" s="36"/>
      <c r="B65" s="38"/>
      <c r="C65" s="66"/>
      <c r="D65" s="66"/>
      <c r="E65" s="66"/>
      <c r="F65" s="66"/>
      <c r="G65" s="66"/>
      <c r="H65" s="66"/>
      <c r="I65" s="66"/>
      <c r="J65" s="39"/>
      <c r="K65" s="62"/>
      <c r="L65" s="40"/>
      <c r="M65" s="41"/>
      <c r="N65" s="35" t="s">
        <v>60</v>
      </c>
      <c r="O65" s="36"/>
      <c r="P65" s="36"/>
      <c r="Q65" s="36"/>
      <c r="R65" s="36"/>
      <c r="S65" s="36"/>
      <c r="T65" s="36"/>
      <c r="U65" s="36"/>
    </row>
    <row r="66" spans="1:21" ht="22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8"/>
      <c r="L66" s="8"/>
      <c r="M66" s="8"/>
      <c r="N66" s="3"/>
      <c r="O66" s="3"/>
      <c r="P66" s="3"/>
      <c r="Q66" s="3"/>
      <c r="R66" s="3"/>
      <c r="S66" s="3"/>
      <c r="T66" s="3"/>
      <c r="U66" s="3"/>
    </row>
    <row r="67" spans="1:21" ht="18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"/>
      <c r="Q67" s="3"/>
      <c r="R67" s="3"/>
      <c r="S67" s="3"/>
      <c r="T67" s="3"/>
      <c r="U67" s="3"/>
    </row>
    <row r="68" spans="1:21" ht="18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27"/>
      <c r="Q68" s="3"/>
      <c r="R68" s="3"/>
      <c r="S68" s="3"/>
      <c r="T68" s="3"/>
      <c r="U68" s="3"/>
    </row>
    <row r="69" spans="1:21" s="72" customFormat="1" ht="27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71"/>
      <c r="Q69" s="71"/>
      <c r="R69" s="71"/>
      <c r="S69" s="71"/>
      <c r="T69" s="71"/>
      <c r="U69" s="71"/>
    </row>
    <row r="70" spans="1:21" s="72" customFormat="1" ht="26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71"/>
      <c r="Q70" s="71"/>
      <c r="R70" s="71"/>
      <c r="S70" s="71"/>
      <c r="T70" s="71"/>
      <c r="U70" s="71"/>
    </row>
    <row r="71" spans="1:21" s="72" customFormat="1" ht="28.5" customHeight="1">
      <c r="A71" s="62"/>
      <c r="B71" s="73"/>
      <c r="C71" s="6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4"/>
      <c r="Q71" s="71"/>
      <c r="R71" s="71"/>
      <c r="S71" s="71"/>
      <c r="T71" s="71"/>
      <c r="U71" s="71"/>
    </row>
    <row r="72" spans="1:21" s="25" customFormat="1" ht="18">
      <c r="A72" s="8"/>
      <c r="B72" s="28"/>
      <c r="C72" s="66"/>
      <c r="D72" s="66"/>
      <c r="E72" s="66"/>
      <c r="F72" s="66"/>
      <c r="G72" s="66"/>
      <c r="H72" s="66"/>
      <c r="I72" s="66"/>
      <c r="J72" s="28"/>
      <c r="K72" s="28"/>
      <c r="L72" s="28"/>
      <c r="M72" s="28"/>
      <c r="N72" s="28"/>
      <c r="O72" s="28"/>
      <c r="P72" s="28"/>
      <c r="Q72" s="8"/>
      <c r="R72" s="8"/>
      <c r="S72" s="8"/>
      <c r="T72" s="8"/>
      <c r="U72" s="8"/>
    </row>
    <row r="73" spans="1:21" s="25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25" customFormat="1" ht="18">
      <c r="A74" s="8"/>
      <c r="B74" s="8"/>
      <c r="C74" s="66"/>
      <c r="D74" s="66"/>
      <c r="E74" s="66"/>
      <c r="F74" s="66"/>
      <c r="G74" s="66"/>
      <c r="H74" s="66"/>
      <c r="I74" s="66"/>
      <c r="J74" s="8"/>
      <c r="K74" s="8"/>
      <c r="L74" s="8"/>
      <c r="M74" s="8"/>
      <c r="N74" s="62"/>
      <c r="O74" s="8"/>
      <c r="P74" s="8"/>
      <c r="Q74" s="8"/>
      <c r="R74" s="8"/>
      <c r="S74" s="8"/>
      <c r="T74" s="8"/>
      <c r="U74" s="8"/>
    </row>
    <row r="75" spans="1:21" s="25" customFormat="1" ht="18">
      <c r="A75" s="8"/>
      <c r="B75" s="8"/>
      <c r="C75" s="39"/>
      <c r="D75" s="39"/>
      <c r="E75" s="39"/>
      <c r="F75" s="39"/>
      <c r="G75" s="39"/>
      <c r="H75" s="39"/>
      <c r="I75" s="39"/>
      <c r="J75" s="8"/>
      <c r="K75" s="8"/>
      <c r="L75" s="8"/>
      <c r="M75" s="8"/>
      <c r="N75" s="62"/>
      <c r="O75" s="8"/>
      <c r="P75" s="8"/>
      <c r="Q75" s="8"/>
      <c r="R75" s="8"/>
      <c r="S75" s="8"/>
      <c r="T75" s="8"/>
      <c r="U75" s="8"/>
    </row>
    <row r="76" spans="1:21" s="25" customFormat="1" ht="14.25" customHeight="1">
      <c r="A76" s="8"/>
      <c r="B76" s="8"/>
      <c r="C76" s="66"/>
      <c r="D76" s="66"/>
      <c r="E76" s="66"/>
      <c r="F76" s="66"/>
      <c r="G76" s="66"/>
      <c r="H76" s="66"/>
      <c r="I76" s="66"/>
      <c r="J76" s="8"/>
      <c r="K76" s="8"/>
      <c r="L76" s="8"/>
      <c r="M76" s="8"/>
      <c r="N76" s="62"/>
      <c r="O76" s="8"/>
      <c r="P76" s="8"/>
      <c r="Q76" s="8"/>
      <c r="R76" s="8"/>
      <c r="S76" s="8"/>
      <c r="T76" s="8"/>
      <c r="U76" s="8"/>
    </row>
    <row r="77" spans="1:21" s="25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25" customFormat="1" ht="18" customHeight="1">
      <c r="A78" s="75"/>
      <c r="B78" s="28"/>
      <c r="C78" s="66"/>
      <c r="D78" s="66"/>
      <c r="E78" s="66"/>
      <c r="F78" s="66"/>
      <c r="G78" s="66"/>
      <c r="H78" s="66"/>
      <c r="I78" s="66"/>
      <c r="J78" s="28"/>
      <c r="L78" s="28"/>
      <c r="M78" s="28"/>
      <c r="N78" s="62"/>
      <c r="O78" s="28"/>
      <c r="P78" s="28"/>
      <c r="Q78" s="8"/>
      <c r="R78" s="8"/>
      <c r="S78" s="8"/>
      <c r="T78" s="8"/>
      <c r="U78" s="8"/>
    </row>
    <row r="79" spans="1:21" s="25" customFormat="1" ht="12.75">
      <c r="A79" s="75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8"/>
      <c r="R79" s="8"/>
      <c r="S79" s="8"/>
      <c r="T79" s="8"/>
      <c r="U79" s="8"/>
    </row>
    <row r="80" spans="1:21" s="25" customFormat="1" ht="18">
      <c r="A80" s="8"/>
      <c r="B80" s="44"/>
      <c r="C80" s="66"/>
      <c r="D80" s="66"/>
      <c r="E80" s="66"/>
      <c r="F80" s="66"/>
      <c r="G80" s="66"/>
      <c r="H80" s="66"/>
      <c r="I80" s="66"/>
      <c r="J80" s="44"/>
      <c r="K80" s="44"/>
      <c r="L80" s="44"/>
      <c r="M80" s="44"/>
      <c r="N80" s="62"/>
      <c r="O80" s="44"/>
      <c r="P80" s="44"/>
      <c r="Q80" s="8"/>
      <c r="R80" s="8"/>
      <c r="S80" s="8"/>
      <c r="T80" s="8"/>
      <c r="U80" s="8"/>
    </row>
    <row r="81" spans="1:21" s="25" customFormat="1" ht="18">
      <c r="A81" s="8"/>
      <c r="B81" s="44"/>
      <c r="C81" s="39"/>
      <c r="D81" s="39"/>
      <c r="E81" s="39"/>
      <c r="F81" s="39"/>
      <c r="G81" s="39"/>
      <c r="H81" s="39"/>
      <c r="I81" s="39"/>
      <c r="J81" s="44"/>
      <c r="K81" s="44"/>
      <c r="L81" s="44"/>
      <c r="M81" s="44"/>
      <c r="N81" s="62"/>
      <c r="O81" s="44"/>
      <c r="P81" s="44"/>
      <c r="Q81" s="8"/>
      <c r="R81" s="8"/>
      <c r="S81" s="8"/>
      <c r="T81" s="8"/>
      <c r="U81" s="8"/>
    </row>
    <row r="82" spans="1:21" s="25" customFormat="1" ht="18">
      <c r="A82" s="8"/>
      <c r="B82" s="44"/>
      <c r="C82" s="66"/>
      <c r="D82" s="66"/>
      <c r="E82" s="66"/>
      <c r="F82" s="66"/>
      <c r="G82" s="66"/>
      <c r="H82" s="66"/>
      <c r="I82" s="66"/>
      <c r="J82" s="44"/>
      <c r="K82" s="44"/>
      <c r="L82" s="44"/>
      <c r="M82" s="44"/>
      <c r="N82" s="62"/>
      <c r="O82" s="44"/>
      <c r="P82" s="44"/>
      <c r="Q82" s="8"/>
      <c r="R82" s="8"/>
      <c r="S82" s="8"/>
      <c r="T82" s="8"/>
      <c r="U82" s="8"/>
    </row>
    <row r="83" spans="1:21" ht="18">
      <c r="A83" s="3"/>
      <c r="B83" s="26"/>
      <c r="C83" s="39"/>
      <c r="D83" s="39"/>
      <c r="E83" s="39"/>
      <c r="F83" s="39"/>
      <c r="G83" s="39"/>
      <c r="H83" s="39"/>
      <c r="I83" s="39"/>
      <c r="J83" s="26"/>
      <c r="K83" s="44"/>
      <c r="L83" s="44"/>
      <c r="M83" s="44"/>
      <c r="N83" s="35"/>
      <c r="O83" s="26"/>
      <c r="P83" s="26"/>
      <c r="Q83" s="3"/>
      <c r="R83" s="3"/>
      <c r="S83" s="3"/>
      <c r="T83" s="3"/>
      <c r="U83" s="3"/>
    </row>
    <row r="84" spans="1:21" ht="18" customHeight="1">
      <c r="A84" s="3"/>
      <c r="B84" s="26"/>
      <c r="C84" s="66"/>
      <c r="D84" s="66"/>
      <c r="E84" s="66"/>
      <c r="F84" s="66"/>
      <c r="G84" s="66"/>
      <c r="H84" s="66"/>
      <c r="I84" s="66"/>
      <c r="J84" s="66"/>
      <c r="K84" s="43"/>
      <c r="L84" s="43"/>
      <c r="M84" s="43"/>
      <c r="N84" s="35"/>
      <c r="O84" s="26"/>
      <c r="P84" s="26"/>
      <c r="Q84" s="3"/>
      <c r="R84" s="3"/>
      <c r="S84" s="3"/>
      <c r="T84" s="3"/>
      <c r="U84" s="3"/>
    </row>
    <row r="85" spans="1:21" ht="12.75">
      <c r="A85" s="3"/>
      <c r="B85" s="26"/>
      <c r="C85" s="26"/>
      <c r="D85" s="26"/>
      <c r="E85" s="26"/>
      <c r="F85" s="26"/>
      <c r="G85" s="26"/>
      <c r="H85" s="26"/>
      <c r="I85" s="26"/>
      <c r="J85" s="26"/>
      <c r="K85" s="44"/>
      <c r="L85" s="44"/>
      <c r="M85" s="44"/>
      <c r="N85" s="26"/>
      <c r="O85" s="26"/>
      <c r="P85" s="26"/>
      <c r="Q85" s="3"/>
      <c r="R85" s="3"/>
      <c r="S85" s="3"/>
      <c r="T85" s="3"/>
      <c r="U85" s="3"/>
    </row>
    <row r="86" spans="1:21" ht="18">
      <c r="A86" s="3"/>
      <c r="B86" s="26"/>
      <c r="C86" s="66"/>
      <c r="D86" s="66"/>
      <c r="E86" s="66"/>
      <c r="F86" s="66"/>
      <c r="G86" s="66"/>
      <c r="H86" s="66"/>
      <c r="I86" s="66"/>
      <c r="J86" s="66"/>
      <c r="K86" s="33"/>
      <c r="L86" s="43"/>
      <c r="M86" s="43"/>
      <c r="N86" s="35"/>
      <c r="O86" s="26"/>
      <c r="P86" s="26"/>
      <c r="Q86" s="3"/>
      <c r="R86" s="3"/>
      <c r="S86" s="3"/>
      <c r="T86" s="3"/>
      <c r="U86" s="3"/>
    </row>
    <row r="87" spans="1:21" ht="12.75">
      <c r="A87" s="3"/>
      <c r="B87" s="26"/>
      <c r="C87" s="26"/>
      <c r="D87" s="26"/>
      <c r="E87" s="26"/>
      <c r="F87" s="26"/>
      <c r="G87" s="26"/>
      <c r="H87" s="26"/>
      <c r="I87" s="26"/>
      <c r="J87" s="26"/>
      <c r="K87" s="44"/>
      <c r="L87" s="44"/>
      <c r="M87" s="44"/>
      <c r="N87" s="26"/>
      <c r="O87" s="26"/>
      <c r="P87" s="26"/>
      <c r="Q87" s="3"/>
      <c r="R87" s="3"/>
      <c r="S87" s="3"/>
      <c r="T87" s="3"/>
      <c r="U87" s="3"/>
    </row>
    <row r="88" spans="1:21" ht="18">
      <c r="A88" s="3"/>
      <c r="B88" s="26"/>
      <c r="C88" s="66"/>
      <c r="D88" s="66"/>
      <c r="E88" s="66"/>
      <c r="F88" s="66"/>
      <c r="G88" s="66"/>
      <c r="H88" s="66"/>
      <c r="I88" s="66"/>
      <c r="J88" s="26"/>
      <c r="K88" s="43"/>
      <c r="L88" s="43"/>
      <c r="M88" s="42"/>
      <c r="N88" s="35"/>
      <c r="O88" s="26"/>
      <c r="P88" s="26"/>
      <c r="Q88" s="3"/>
      <c r="R88" s="3"/>
      <c r="S88" s="3"/>
      <c r="T88" s="3"/>
      <c r="U88" s="3"/>
    </row>
    <row r="89" spans="1:21" ht="12.75">
      <c r="A89" s="20"/>
      <c r="B89" s="26"/>
      <c r="C89" s="26"/>
      <c r="D89" s="26"/>
      <c r="E89" s="26"/>
      <c r="F89" s="26"/>
      <c r="G89" s="26"/>
      <c r="H89" s="26"/>
      <c r="I89" s="3"/>
      <c r="J89" s="3"/>
      <c r="K89" s="8"/>
      <c r="L89" s="8"/>
      <c r="M89" s="8"/>
      <c r="N89" s="3"/>
      <c r="O89" s="3"/>
      <c r="P89" s="3"/>
      <c r="Q89" s="3"/>
      <c r="R89" s="3"/>
      <c r="S89" s="3"/>
      <c r="T89" s="3"/>
      <c r="U89" s="3"/>
    </row>
    <row r="90" spans="1:21" ht="12.75">
      <c r="A90" s="3"/>
      <c r="B90" s="26"/>
      <c r="C90" s="26"/>
      <c r="D90" s="26"/>
      <c r="E90" s="26"/>
      <c r="F90" s="3"/>
      <c r="G90" s="3"/>
      <c r="H90" s="3"/>
      <c r="I90" s="3"/>
      <c r="J90" s="3"/>
      <c r="K90" s="8"/>
      <c r="L90" s="8"/>
      <c r="M90" s="8"/>
      <c r="N90" s="3"/>
      <c r="O90" s="3"/>
      <c r="P90" s="3"/>
      <c r="Q90" s="3"/>
      <c r="R90" s="3"/>
      <c r="S90" s="3"/>
      <c r="T90" s="3"/>
      <c r="U90" s="3"/>
    </row>
  </sheetData>
  <sheetProtection/>
  <mergeCells count="33">
    <mergeCell ref="A7:P7"/>
    <mergeCell ref="C8:K8"/>
    <mergeCell ref="D10:E10"/>
    <mergeCell ref="F10:H10"/>
    <mergeCell ref="I10:I12"/>
    <mergeCell ref="J10:J12"/>
    <mergeCell ref="K10:O10"/>
    <mergeCell ref="P10:P12"/>
    <mergeCell ref="D11:D12"/>
    <mergeCell ref="E11:E12"/>
    <mergeCell ref="C88:I88"/>
    <mergeCell ref="C65:I65"/>
    <mergeCell ref="C72:I72"/>
    <mergeCell ref="A53:H53"/>
    <mergeCell ref="A63:H63"/>
    <mergeCell ref="C86:J86"/>
    <mergeCell ref="C82:I82"/>
    <mergeCell ref="C84:J84"/>
    <mergeCell ref="O11:O12"/>
    <mergeCell ref="K11:K12"/>
    <mergeCell ref="L11:M11"/>
    <mergeCell ref="N11:N12"/>
    <mergeCell ref="D24:P24"/>
    <mergeCell ref="F11:F12"/>
    <mergeCell ref="G11:G12"/>
    <mergeCell ref="H11:H12"/>
    <mergeCell ref="A26:H26"/>
    <mergeCell ref="A37:H37"/>
    <mergeCell ref="A78:A79"/>
    <mergeCell ref="C78:I78"/>
    <mergeCell ref="C80:I80"/>
    <mergeCell ref="C74:I74"/>
    <mergeCell ref="C76:I76"/>
  </mergeCells>
  <hyperlinks>
    <hyperlink ref="A53" location="TEHSHEET!A1" display="Добавить"/>
    <hyperlink ref="A63" location="TEHSHEET!A1" display="Добавить"/>
    <hyperlink ref="A37" location="TEHSHEET!A1" display="Добавить"/>
    <hyperlink ref="A26" location="TEHSHEET!A1" display="Добавить"/>
  </hyperlinks>
  <printOptions/>
  <pageMargins left="0.7" right="0.7" top="0.75" bottom="0.75" header="0.3" footer="0.3"/>
  <pageSetup fitToHeight="0" fitToWidth="1" horizontalDpi="600" verticalDpi="600" orientation="portrait" paperSize="9" scale="76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Sovintechnika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usr02544</cp:lastModifiedBy>
  <cp:lastPrinted>2012-03-01T10:21:40Z</cp:lastPrinted>
  <dcterms:created xsi:type="dcterms:W3CDTF">2009-02-21T10:55:27Z</dcterms:created>
  <dcterms:modified xsi:type="dcterms:W3CDTF">2012-03-01T10:21:58Z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DZQQNTZWJNVN-2-311</vt:lpwstr>
  </property>
  <property fmtid="{D5CDD505-2E9C-101B-9397-08002B2CF9AE}" pid="3" name="_dlc_DocIdItemGuid">
    <vt:lpwstr>bfbe6a05-35a0-45c2-a887-37de80415dcb</vt:lpwstr>
  </property>
  <property fmtid="{D5CDD505-2E9C-101B-9397-08002B2CF9AE}" pid="4" name="_dlc_DocIdUrl">
    <vt:lpwstr>http://info.kom-tech.ru:8090/_layouts/DocIdRedir.aspx?ID=DZQQNTZWJNVN-2-311, DZQQNTZWJNVN-2-311</vt:lpwstr>
  </property>
</Properties>
</file>